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705" windowWidth="22695" windowHeight="9225" firstSheet="4" activeTab="12"/>
  </bookViews>
  <sheets>
    <sheet name="XL4Poppy" sheetId="2" state="hidden" r:id="rId1"/>
    <sheet name="kehoach (2)" sheetId="3" state="hidden" r:id="rId2"/>
    <sheet name="foxz" sheetId="4" state="hidden" r:id="rId3"/>
    <sheet name="kehoach  (2)" sheetId="14" state="hidden" r:id="rId4"/>
    <sheet name="kehoach " sheetId="5" r:id="rId5"/>
    <sheet name="kehoach 21-22 (2)" sheetId="6" state="hidden" r:id="rId6"/>
    <sheet name="TKB" sheetId="7" state="hidden" r:id="rId7"/>
    <sheet name="kehoach (BS)" sheetId="8" state="hidden" r:id="rId8"/>
    <sheet name="Sheet2" sheetId="9" state="hidden" r:id="rId9"/>
    <sheet name="TKB (BS)" sheetId="10" state="hidden" r:id="rId10"/>
    <sheet name="Tạm" sheetId="11" state="hidden" r:id="rId11"/>
    <sheet name="TKB (BS) (2)" sheetId="12" state="hidden" r:id="rId12"/>
    <sheet name="Thời khóa biểu chi tiết" sheetId="13" r:id="rId13"/>
  </sheets>
  <externalReferences>
    <externalReference r:id="rId14"/>
  </externalReferences>
  <definedNames>
    <definedName name="_Builtin0">XL4Poppy!$C$4</definedName>
    <definedName name="Bust">XL4Poppy!$C$31</definedName>
    <definedName name="Continue">XL4Poppy!$C$9</definedName>
    <definedName name="Documents_array">XL4Poppy!$B$1:$B$16</definedName>
    <definedName name="Hello">XL4Poppy!$A$15</definedName>
    <definedName name="MakeIt">XL4Poppy!$A$26</definedName>
    <definedName name="Morning">XL4Poppy!$C$39</definedName>
    <definedName name="Poppy">XL4Poppy!$C$27</definedName>
    <definedName name="_xlnm.Print_Area" localSheetId="4">'kehoach '!$A$1:$AG$33</definedName>
    <definedName name="_xlnm.Print_Area" localSheetId="3">'kehoach  (2)'!$A$1:$AH$28</definedName>
    <definedName name="_xlnm.Print_Area" localSheetId="12">'Thời khóa biểu chi tiết'!$A$1:$CV$29</definedName>
    <definedName name="_xlnm.Print_Titles" localSheetId="12">'Thời khóa biểu chi tiết'!$A:$H</definedName>
  </definedNames>
  <calcPr calcId="144525"/>
  <extLst>
    <ext uri="GoogleSheetsCustomDataVersion1">
      <go:sheetsCustomData xmlns:go="http://customooxmlschemas.google.com/" r:id="" roundtripDataSignature="AMtx7mjv/rV7QALEhi9ueuAKV6W1F6njXQ=="/>
    </ext>
  </extLst>
</workbook>
</file>

<file path=xl/calcChain.xml><?xml version="1.0" encoding="utf-8"?>
<calcChain xmlns="http://schemas.openxmlformats.org/spreadsheetml/2006/main">
  <c r="L25" i="5" l="1"/>
  <c r="M25" i="5"/>
  <c r="M24" i="5"/>
  <c r="L24" i="5"/>
  <c r="L21" i="5" l="1"/>
  <c r="M16" i="5"/>
  <c r="M17" i="5"/>
  <c r="M18" i="5"/>
  <c r="M19" i="5"/>
  <c r="M20" i="5"/>
  <c r="M21" i="5"/>
  <c r="M22" i="5"/>
  <c r="M23" i="5"/>
  <c r="M13" i="5" l="1"/>
  <c r="M10" i="14" l="1"/>
  <c r="L10" i="14"/>
  <c r="N11" i="14" l="1"/>
  <c r="Q9" i="14"/>
  <c r="R9" i="14" s="1"/>
  <c r="S9" i="14" s="1"/>
  <c r="T9" i="14" s="1"/>
  <c r="U9" i="14" s="1"/>
  <c r="V9" i="14" s="1"/>
  <c r="W9" i="14" s="1"/>
  <c r="X9" i="14" s="1"/>
  <c r="Y9" i="14" s="1"/>
  <c r="Z9" i="14" s="1"/>
  <c r="AA9" i="14" s="1"/>
  <c r="AB9" i="14" s="1"/>
  <c r="AC9" i="14" s="1"/>
  <c r="P6" i="14"/>
  <c r="Q8" i="14" s="1"/>
  <c r="Q6" i="14" s="1"/>
  <c r="R8" i="14" s="1"/>
  <c r="R6" i="14" s="1"/>
  <c r="S8" i="14" s="1"/>
  <c r="S6" i="14" s="1"/>
  <c r="T8" i="14" s="1"/>
  <c r="T6" i="14" s="1"/>
  <c r="U8" i="14" s="1"/>
  <c r="U6" i="14" s="1"/>
  <c r="V8" i="14" s="1"/>
  <c r="V6" i="14" s="1"/>
  <c r="W8" i="14" s="1"/>
  <c r="W6" i="14" s="1"/>
  <c r="X8" i="14" s="1"/>
  <c r="X6" i="14" s="1"/>
  <c r="Y8" i="14" s="1"/>
  <c r="Y6" i="14" s="1"/>
  <c r="Z8" i="14" s="1"/>
  <c r="Z6" i="14" s="1"/>
  <c r="AA8" i="14" s="1"/>
  <c r="AA6" i="14" s="1"/>
  <c r="AB8" i="14" s="1"/>
  <c r="AB6" i="14" s="1"/>
  <c r="AC8" i="14" s="1"/>
  <c r="AC6" i="14" s="1"/>
  <c r="J5" i="13" l="1"/>
  <c r="K5" i="13" s="1"/>
  <c r="L5" i="13" s="1"/>
  <c r="M5" i="13" s="1"/>
  <c r="N5" i="13" s="1"/>
  <c r="O5" i="13" s="1"/>
  <c r="P5" i="13" s="1"/>
  <c r="Q5" i="13" s="1"/>
  <c r="R5" i="13" s="1"/>
  <c r="S5" i="13" s="1"/>
  <c r="T5" i="13" s="1"/>
  <c r="U5" i="13" s="1"/>
  <c r="V5" i="13" s="1"/>
  <c r="W5" i="13" s="1"/>
  <c r="X5" i="13" s="1"/>
  <c r="Y5" i="13" s="1"/>
  <c r="Z5" i="13" s="1"/>
  <c r="AA5" i="13" s="1"/>
  <c r="AB5" i="13" s="1"/>
  <c r="AC5" i="13" s="1"/>
  <c r="AD5" i="13" l="1"/>
  <c r="AE5" i="13" s="1"/>
  <c r="AF5" i="13" s="1"/>
  <c r="AG5" i="13" s="1"/>
  <c r="AH5" i="13" s="1"/>
  <c r="AI5" i="13" s="1"/>
  <c r="AJ5" i="13" s="1"/>
  <c r="AK5" i="13" s="1"/>
  <c r="AL5" i="13" s="1"/>
  <c r="AM5" i="13" s="1"/>
  <c r="AN5" i="13" s="1"/>
  <c r="AO5" i="13" s="1"/>
  <c r="AP5" i="13" s="1"/>
  <c r="AQ5" i="13" s="1"/>
  <c r="AR5" i="13" s="1"/>
  <c r="AS5" i="13" s="1"/>
  <c r="AT5" i="13" s="1"/>
  <c r="AU5" i="13" s="1"/>
  <c r="AV5" i="13" s="1"/>
  <c r="AW5" i="13" s="1"/>
  <c r="AX5" i="13" s="1"/>
  <c r="AY5" i="13" s="1"/>
  <c r="AZ5" i="13" s="1"/>
  <c r="BA5" i="13" s="1"/>
  <c r="BB5" i="13" s="1"/>
  <c r="BC5" i="13" s="1"/>
  <c r="BD5" i="13" s="1"/>
  <c r="BE5" i="13" s="1"/>
  <c r="BF5" i="13" s="1"/>
  <c r="BG5" i="13" s="1"/>
  <c r="BH5" i="13" s="1"/>
  <c r="BI5" i="13" s="1"/>
  <c r="BJ5" i="13" s="1"/>
  <c r="BK5" i="13" s="1"/>
  <c r="BL5" i="13" s="1"/>
  <c r="BM5" i="13" s="1"/>
  <c r="BN5" i="13" s="1"/>
  <c r="BO5" i="13" s="1"/>
  <c r="BP5" i="13" s="1"/>
  <c r="BQ5" i="13" s="1"/>
  <c r="BR5" i="13" s="1"/>
  <c r="BS5" i="13" s="1"/>
  <c r="BT5" i="13" s="1"/>
  <c r="BU5" i="13" s="1"/>
  <c r="BV5" i="13" s="1"/>
  <c r="BW5" i="13" s="1"/>
  <c r="BX5" i="13" s="1"/>
  <c r="BY5" i="13" s="1"/>
  <c r="BZ5" i="13" s="1"/>
  <c r="CA5" i="13" s="1"/>
  <c r="CB5" i="13" s="1"/>
  <c r="CC5" i="13" s="1"/>
  <c r="CD5" i="13" s="1"/>
  <c r="CE5" i="13" s="1"/>
  <c r="CF5" i="13" s="1"/>
  <c r="CG5" i="13" s="1"/>
  <c r="CH5" i="13" s="1"/>
  <c r="CI5" i="13" s="1"/>
  <c r="CJ5" i="13" s="1"/>
  <c r="CK5" i="13" s="1"/>
  <c r="CL5" i="13" s="1"/>
  <c r="CM5" i="13" s="1"/>
  <c r="CN5" i="13" s="1"/>
  <c r="CO5" i="13" s="1"/>
  <c r="CP5" i="13" s="1"/>
  <c r="CQ5" i="13" s="1"/>
  <c r="CR5" i="13" s="1"/>
  <c r="CS5" i="13" s="1"/>
  <c r="CT5" i="13" s="1"/>
  <c r="CU5" i="13" s="1"/>
  <c r="S3" i="13" l="1"/>
  <c r="Z3" i="13" s="1"/>
  <c r="AG3" i="13" s="1"/>
  <c r="AN3" i="13" s="1"/>
  <c r="AU3" i="13" s="1"/>
  <c r="BB3" i="13" s="1"/>
  <c r="BI3" i="13" s="1"/>
  <c r="BP3" i="13" s="1"/>
  <c r="BW3" i="13" s="1"/>
  <c r="CD3" i="13" s="1"/>
  <c r="CK3" i="13" s="1"/>
  <c r="CR3" i="13" s="1"/>
  <c r="I5" i="12"/>
  <c r="J5" i="12" s="1"/>
  <c r="K5" i="12" s="1"/>
  <c r="L5" i="12" s="1"/>
  <c r="M5" i="12" s="1"/>
  <c r="N5" i="12" s="1"/>
  <c r="O5" i="12" s="1"/>
  <c r="P5" i="12" s="1"/>
  <c r="Q5" i="12" s="1"/>
  <c r="R5" i="12" s="1"/>
  <c r="S5" i="12" s="1"/>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AZ5" i="12" s="1"/>
  <c r="BA5" i="12" s="1"/>
  <c r="BB5" i="12" s="1"/>
  <c r="BC5" i="12" s="1"/>
  <c r="BD5" i="12" s="1"/>
  <c r="BE5" i="12" s="1"/>
  <c r="BF5" i="12" s="1"/>
  <c r="BG5" i="12" s="1"/>
  <c r="BH5" i="12" s="1"/>
  <c r="BI5" i="12" s="1"/>
  <c r="BJ5" i="12" s="1"/>
  <c r="BK5" i="12" s="1"/>
  <c r="BL5" i="12" s="1"/>
  <c r="BM5" i="12" s="1"/>
  <c r="BN5" i="12" s="1"/>
  <c r="BO5" i="12" s="1"/>
  <c r="BP5" i="12" s="1"/>
  <c r="BQ5" i="12" s="1"/>
  <c r="BR5" i="12" s="1"/>
  <c r="BS5" i="12" s="1"/>
  <c r="BT5" i="12" s="1"/>
  <c r="BU5" i="12" s="1"/>
  <c r="BV5" i="12" s="1"/>
  <c r="BW5" i="12" s="1"/>
  <c r="BX5" i="12" s="1"/>
  <c r="BY5" i="12" s="1"/>
  <c r="BZ5" i="12" s="1"/>
  <c r="CA5" i="12" s="1"/>
  <c r="CB5" i="12" s="1"/>
  <c r="CC5" i="12" s="1"/>
  <c r="CD5" i="12" s="1"/>
  <c r="CE5" i="12" s="1"/>
  <c r="CF5" i="12" s="1"/>
  <c r="CG5" i="12" s="1"/>
  <c r="CH5" i="12" s="1"/>
  <c r="CI5" i="12" s="1"/>
  <c r="CJ5" i="12" s="1"/>
  <c r="CK5" i="12" s="1"/>
  <c r="CL5" i="12" s="1"/>
  <c r="CM5" i="12" s="1"/>
  <c r="CN5" i="12" s="1"/>
  <c r="CO5" i="12" s="1"/>
  <c r="CP5" i="12" s="1"/>
  <c r="CQ5" i="12" s="1"/>
  <c r="CR5" i="12" s="1"/>
  <c r="CS5" i="12" s="1"/>
  <c r="CT5" i="12" s="1"/>
  <c r="CU5" i="12" s="1"/>
  <c r="CV5" i="12" s="1"/>
  <c r="CW5" i="12" s="1"/>
  <c r="CX5" i="12" s="1"/>
  <c r="CY5" i="12" s="1"/>
  <c r="CZ5" i="12" s="1"/>
  <c r="DA5" i="12" s="1"/>
  <c r="Y3" i="12"/>
  <c r="AF3" i="12" s="1"/>
  <c r="AM3" i="12" s="1"/>
  <c r="AT3" i="12" s="1"/>
  <c r="BA3" i="12" s="1"/>
  <c r="BH3" i="12" s="1"/>
  <c r="BO3" i="12" s="1"/>
  <c r="BV3" i="12" s="1"/>
  <c r="CC3" i="12" s="1"/>
  <c r="CJ3" i="12" s="1"/>
  <c r="CQ3" i="12" s="1"/>
  <c r="CX3" i="12" s="1"/>
  <c r="R3" i="12"/>
  <c r="M12" i="11"/>
  <c r="M11" i="11"/>
  <c r="M10" i="11"/>
  <c r="Q9" i="11"/>
  <c r="R9" i="11" s="1"/>
  <c r="S9" i="11" s="1"/>
  <c r="T9" i="11" s="1"/>
  <c r="U9" i="11" s="1"/>
  <c r="V9" i="11" s="1"/>
  <c r="W9" i="11" s="1"/>
  <c r="X9" i="11" s="1"/>
  <c r="Y9" i="11" s="1"/>
  <c r="Z9" i="11" s="1"/>
  <c r="AA9" i="11" s="1"/>
  <c r="AB9" i="11" s="1"/>
  <c r="P9" i="11"/>
  <c r="P8" i="11"/>
  <c r="P6" i="11" s="1"/>
  <c r="Q8" i="11" s="1"/>
  <c r="Q6" i="11"/>
  <c r="R8" i="11" s="1"/>
  <c r="R6" i="11" s="1"/>
  <c r="S8" i="11" s="1"/>
  <c r="S6" i="11" s="1"/>
  <c r="T8" i="11" s="1"/>
  <c r="T6" i="11" s="1"/>
  <c r="U8" i="11" s="1"/>
  <c r="U6" i="11" s="1"/>
  <c r="V8" i="11" s="1"/>
  <c r="V6" i="11" s="1"/>
  <c r="W8" i="11" s="1"/>
  <c r="W6" i="11" s="1"/>
  <c r="X8" i="11" s="1"/>
  <c r="X6" i="11" s="1"/>
  <c r="Y8" i="11" s="1"/>
  <c r="Y6" i="11" s="1"/>
  <c r="Z8" i="11" s="1"/>
  <c r="Z6" i="11" s="1"/>
  <c r="AA8" i="11" s="1"/>
  <c r="AA6" i="11" s="1"/>
  <c r="AB8" i="11" s="1"/>
  <c r="AB6" i="11" s="1"/>
  <c r="O6" i="11"/>
  <c r="A10" i="10"/>
  <c r="A11" i="10" s="1"/>
  <c r="A9" i="10"/>
  <c r="J5" i="10"/>
  <c r="K5" i="10" s="1"/>
  <c r="L5" i="10" s="1"/>
  <c r="M5" i="10" s="1"/>
  <c r="N5" i="10" s="1"/>
  <c r="O5" i="10" s="1"/>
  <c r="P5" i="10" s="1"/>
  <c r="Q5" i="10" s="1"/>
  <c r="R5" i="10" s="1"/>
  <c r="S5" i="10" s="1"/>
  <c r="T5" i="10" s="1"/>
  <c r="U5" i="10" s="1"/>
  <c r="V5" i="10" s="1"/>
  <c r="W5" i="10" s="1"/>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BA5" i="10" s="1"/>
  <c r="BB5" i="10" s="1"/>
  <c r="BC5" i="10" s="1"/>
  <c r="BD5" i="10" s="1"/>
  <c r="BE5" i="10" s="1"/>
  <c r="BF5" i="10" s="1"/>
  <c r="BG5" i="10" s="1"/>
  <c r="BH5" i="10" s="1"/>
  <c r="BI5" i="10" s="1"/>
  <c r="BJ5" i="10" s="1"/>
  <c r="BK5" i="10" s="1"/>
  <c r="BL5" i="10" s="1"/>
  <c r="BM5" i="10" s="1"/>
  <c r="BN5" i="10" s="1"/>
  <c r="BO5" i="10" s="1"/>
  <c r="BP5" i="10" s="1"/>
  <c r="BQ5" i="10" s="1"/>
  <c r="BR5" i="10" s="1"/>
  <c r="BS5" i="10" s="1"/>
  <c r="BT5" i="10" s="1"/>
  <c r="BU5" i="10" s="1"/>
  <c r="BV5" i="10" s="1"/>
  <c r="BW5" i="10" s="1"/>
  <c r="BX5" i="10" s="1"/>
  <c r="BY5" i="10" s="1"/>
  <c r="BZ5" i="10" s="1"/>
  <c r="CA5" i="10" s="1"/>
  <c r="CB5" i="10" s="1"/>
  <c r="CC5" i="10" s="1"/>
  <c r="CD5" i="10" s="1"/>
  <c r="CE5" i="10" s="1"/>
  <c r="CF5" i="10" s="1"/>
  <c r="CG5" i="10" s="1"/>
  <c r="CH5" i="10" s="1"/>
  <c r="CI5" i="10" s="1"/>
  <c r="CJ5" i="10" s="1"/>
  <c r="CK5" i="10" s="1"/>
  <c r="CL5" i="10" s="1"/>
  <c r="CM5" i="10" s="1"/>
  <c r="CN5" i="10" s="1"/>
  <c r="CO5" i="10" s="1"/>
  <c r="CP5" i="10" s="1"/>
  <c r="CQ5" i="10" s="1"/>
  <c r="CR5" i="10" s="1"/>
  <c r="CS5" i="10" s="1"/>
  <c r="CT5" i="10" s="1"/>
  <c r="CU5" i="10" s="1"/>
  <c r="CV5" i="10" s="1"/>
  <c r="CW5" i="10" s="1"/>
  <c r="CX5" i="10" s="1"/>
  <c r="CY5" i="10" s="1"/>
  <c r="CZ5" i="10" s="1"/>
  <c r="DA5" i="10" s="1"/>
  <c r="I5" i="10"/>
  <c r="R3" i="10"/>
  <c r="Y3" i="10" s="1"/>
  <c r="AF3" i="10" s="1"/>
  <c r="AM3" i="10" s="1"/>
  <c r="AT3" i="10" s="1"/>
  <c r="BA3" i="10" s="1"/>
  <c r="BH3" i="10" s="1"/>
  <c r="BO3" i="10" s="1"/>
  <c r="BV3" i="10" s="1"/>
  <c r="CC3" i="10" s="1"/>
  <c r="CJ3" i="10" s="1"/>
  <c r="CQ3" i="10" s="1"/>
  <c r="CX3" i="10" s="1"/>
  <c r="M15" i="8"/>
  <c r="M14" i="8"/>
  <c r="K14" i="8"/>
  <c r="M13" i="8"/>
  <c r="K13" i="8"/>
  <c r="M12" i="8"/>
  <c r="K12" i="8"/>
  <c r="M11" i="8"/>
  <c r="K11" i="8"/>
  <c r="M10" i="8"/>
  <c r="K10" i="8"/>
  <c r="Q9" i="8"/>
  <c r="R9" i="8" s="1"/>
  <c r="S9" i="8" s="1"/>
  <c r="T9" i="8" s="1"/>
  <c r="U9" i="8" s="1"/>
  <c r="V9" i="8" s="1"/>
  <c r="W9" i="8" s="1"/>
  <c r="X9" i="8" s="1"/>
  <c r="Y9" i="8" s="1"/>
  <c r="Z9" i="8" s="1"/>
  <c r="AA9" i="8" s="1"/>
  <c r="AB9" i="8" s="1"/>
  <c r="P9" i="8"/>
  <c r="O6" i="8"/>
  <c r="P8" i="8" s="1"/>
  <c r="P6" i="8" s="1"/>
  <c r="Q8" i="8" s="1"/>
  <c r="Q6" i="8" s="1"/>
  <c r="R8" i="8" s="1"/>
  <c r="R6" i="8" s="1"/>
  <c r="S8" i="8" s="1"/>
  <c r="S6" i="8" s="1"/>
  <c r="T8" i="8" s="1"/>
  <c r="T6" i="8" s="1"/>
  <c r="U8" i="8" s="1"/>
  <c r="U6" i="8" s="1"/>
  <c r="V8" i="8" s="1"/>
  <c r="V6" i="8" s="1"/>
  <c r="W8" i="8" s="1"/>
  <c r="W6" i="8" s="1"/>
  <c r="X8" i="8" s="1"/>
  <c r="X6" i="8" s="1"/>
  <c r="Y8" i="8" s="1"/>
  <c r="Y6" i="8" s="1"/>
  <c r="Z8" i="8" s="1"/>
  <c r="Z6" i="8" s="1"/>
  <c r="AA8" i="8" s="1"/>
  <c r="AA6" i="8" s="1"/>
  <c r="AB8" i="8" s="1"/>
  <c r="AB6" i="8" s="1"/>
  <c r="E36" i="7"/>
  <c r="E35" i="7"/>
  <c r="E34" i="7"/>
  <c r="E33" i="7"/>
  <c r="F32" i="7"/>
  <c r="E32" i="7"/>
  <c r="E31" i="7"/>
  <c r="A31" i="7"/>
  <c r="E28" i="7"/>
  <c r="E27" i="7"/>
  <c r="D27" i="7"/>
  <c r="C27" i="7"/>
  <c r="E26" i="7"/>
  <c r="D26" i="7"/>
  <c r="C26" i="7"/>
  <c r="E25" i="7"/>
  <c r="D25" i="7"/>
  <c r="C25" i="7"/>
  <c r="E24" i="7"/>
  <c r="D24" i="7"/>
  <c r="C24" i="7"/>
  <c r="E23" i="7"/>
  <c r="D23" i="7"/>
  <c r="C23" i="7"/>
  <c r="F22" i="7"/>
  <c r="E22" i="7"/>
  <c r="D22" i="7"/>
  <c r="C22" i="7"/>
  <c r="E21" i="7"/>
  <c r="D21" i="7"/>
  <c r="C21" i="7"/>
  <c r="E20" i="7"/>
  <c r="D20" i="7"/>
  <c r="C20" i="7"/>
  <c r="E19" i="7"/>
  <c r="D19" i="7"/>
  <c r="C19" i="7"/>
  <c r="E18" i="7"/>
  <c r="D18" i="7"/>
  <c r="C18" i="7"/>
  <c r="E17" i="7"/>
  <c r="D17" i="7"/>
  <c r="C17" i="7"/>
  <c r="E16" i="7"/>
  <c r="D16" i="7"/>
  <c r="C16" i="7"/>
  <c r="E15" i="7"/>
  <c r="D15" i="7"/>
  <c r="C15" i="7"/>
  <c r="E14" i="7"/>
  <c r="D14" i="7"/>
  <c r="C14" i="7"/>
  <c r="E13" i="7"/>
  <c r="D13" i="7"/>
  <c r="C13" i="7"/>
  <c r="E12" i="7"/>
  <c r="D12" i="7"/>
  <c r="C12" i="7"/>
  <c r="E11" i="7"/>
  <c r="D11" i="7"/>
  <c r="C11" i="7"/>
  <c r="E10" i="7"/>
  <c r="D10" i="7"/>
  <c r="C10" i="7"/>
  <c r="E9" i="7"/>
  <c r="D9" i="7"/>
  <c r="C9" i="7"/>
  <c r="A9" i="7"/>
  <c r="A10" i="7" s="1"/>
  <c r="A11" i="7" s="1"/>
  <c r="A12" i="7" s="1"/>
  <c r="A13" i="7" s="1"/>
  <c r="A14" i="7" s="1"/>
  <c r="A15" i="7" s="1"/>
  <c r="A16" i="7" s="1"/>
  <c r="A17" i="7" s="1"/>
  <c r="A18" i="7" s="1"/>
  <c r="A19" i="7" s="1"/>
  <c r="A20" i="7" s="1"/>
  <c r="A21" i="7" s="1"/>
  <c r="A22" i="7" s="1"/>
  <c r="A23" i="7" s="1"/>
  <c r="A24" i="7" s="1"/>
  <c r="A25" i="7" s="1"/>
  <c r="A26" i="7" s="1"/>
  <c r="A27" i="7" s="1"/>
  <c r="E8" i="7"/>
  <c r="D8" i="7"/>
  <c r="C8" i="7"/>
  <c r="E7" i="7"/>
  <c r="D7" i="7"/>
  <c r="C7" i="7"/>
  <c r="J5" i="7"/>
  <c r="K5" i="7" s="1"/>
  <c r="L5" i="7" s="1"/>
  <c r="M5" i="7" s="1"/>
  <c r="N5" i="7" s="1"/>
  <c r="O5" i="7" s="1"/>
  <c r="P5" i="7" s="1"/>
  <c r="Q5" i="7" s="1"/>
  <c r="R5" i="7" s="1"/>
  <c r="S5" i="7" s="1"/>
  <c r="T5" i="7" s="1"/>
  <c r="U5" i="7" s="1"/>
  <c r="V5" i="7" s="1"/>
  <c r="W5" i="7" s="1"/>
  <c r="X5" i="7" s="1"/>
  <c r="Y5" i="7" s="1"/>
  <c r="Z5" i="7" s="1"/>
  <c r="AA5" i="7" s="1"/>
  <c r="AB5" i="7" s="1"/>
  <c r="AC5" i="7" s="1"/>
  <c r="AD5" i="7" s="1"/>
  <c r="AE5" i="7" s="1"/>
  <c r="AF5" i="7" s="1"/>
  <c r="AG5" i="7" s="1"/>
  <c r="AH5" i="7" s="1"/>
  <c r="AI5" i="7" s="1"/>
  <c r="AJ5" i="7" s="1"/>
  <c r="AK5" i="7" s="1"/>
  <c r="AL5" i="7" s="1"/>
  <c r="AM5" i="7" s="1"/>
  <c r="AN5" i="7" s="1"/>
  <c r="AO5" i="7" s="1"/>
  <c r="AP5" i="7" s="1"/>
  <c r="AQ5" i="7" s="1"/>
  <c r="AR5" i="7" s="1"/>
  <c r="AS5" i="7" s="1"/>
  <c r="AT5" i="7" s="1"/>
  <c r="AU5" i="7" s="1"/>
  <c r="AV5" i="7" s="1"/>
  <c r="AW5" i="7" s="1"/>
  <c r="AX5" i="7" s="1"/>
  <c r="AY5" i="7" s="1"/>
  <c r="AZ5" i="7" s="1"/>
  <c r="BA5" i="7" s="1"/>
  <c r="BB5" i="7" s="1"/>
  <c r="BC5" i="7" s="1"/>
  <c r="BD5" i="7" s="1"/>
  <c r="BE5" i="7" s="1"/>
  <c r="BF5" i="7" s="1"/>
  <c r="BG5" i="7" s="1"/>
  <c r="BH5" i="7" s="1"/>
  <c r="BI5" i="7" s="1"/>
  <c r="BJ5" i="7" s="1"/>
  <c r="BK5" i="7" s="1"/>
  <c r="BL5" i="7" s="1"/>
  <c r="BM5" i="7" s="1"/>
  <c r="BN5" i="7" s="1"/>
  <c r="BO5" i="7" s="1"/>
  <c r="BP5" i="7" s="1"/>
  <c r="BQ5" i="7" s="1"/>
  <c r="BR5" i="7" s="1"/>
  <c r="BS5" i="7" s="1"/>
  <c r="BT5" i="7" s="1"/>
  <c r="BU5" i="7" s="1"/>
  <c r="BV5" i="7" s="1"/>
  <c r="BW5" i="7" s="1"/>
  <c r="BX5" i="7" s="1"/>
  <c r="BY5" i="7" s="1"/>
  <c r="BZ5" i="7" s="1"/>
  <c r="CA5" i="7" s="1"/>
  <c r="CB5" i="7" s="1"/>
  <c r="CC5" i="7" s="1"/>
  <c r="CD5" i="7" s="1"/>
  <c r="CE5" i="7" s="1"/>
  <c r="CF5" i="7" s="1"/>
  <c r="CG5" i="7" s="1"/>
  <c r="CH5" i="7" s="1"/>
  <c r="CI5" i="7" s="1"/>
  <c r="CJ5" i="7" s="1"/>
  <c r="CK5" i="7" s="1"/>
  <c r="CL5" i="7" s="1"/>
  <c r="CM5" i="7" s="1"/>
  <c r="CN5" i="7" s="1"/>
  <c r="CO5" i="7" s="1"/>
  <c r="CP5" i="7" s="1"/>
  <c r="CQ5" i="7" s="1"/>
  <c r="CR5" i="7" s="1"/>
  <c r="CS5" i="7" s="1"/>
  <c r="CT5" i="7" s="1"/>
  <c r="CU5" i="7" s="1"/>
  <c r="CV5" i="7" s="1"/>
  <c r="CW5" i="7" s="1"/>
  <c r="CX5" i="7" s="1"/>
  <c r="CY5" i="7" s="1"/>
  <c r="CZ5" i="7" s="1"/>
  <c r="DA5" i="7" s="1"/>
  <c r="I5" i="7"/>
  <c r="R3" i="7"/>
  <c r="Y3" i="7" s="1"/>
  <c r="AF3" i="7" s="1"/>
  <c r="AM3" i="7" s="1"/>
  <c r="AT3" i="7" s="1"/>
  <c r="BA3" i="7" s="1"/>
  <c r="BH3" i="7" s="1"/>
  <c r="BO3" i="7" s="1"/>
  <c r="BV3" i="7" s="1"/>
  <c r="CC3" i="7" s="1"/>
  <c r="CJ3" i="7" s="1"/>
  <c r="CQ3" i="7" s="1"/>
  <c r="CX3" i="7" s="1"/>
  <c r="AF2" i="7"/>
  <c r="M35" i="6"/>
  <c r="M34" i="6"/>
  <c r="M33" i="6"/>
  <c r="M32" i="6"/>
  <c r="M31" i="6"/>
  <c r="M30" i="6"/>
  <c r="M29" i="6"/>
  <c r="M28" i="6"/>
  <c r="M27" i="6"/>
  <c r="M26" i="6"/>
  <c r="M25" i="6"/>
  <c r="M24" i="6"/>
  <c r="M23" i="6"/>
  <c r="M22" i="6"/>
  <c r="M21" i="6"/>
  <c r="M20" i="6"/>
  <c r="M19" i="6"/>
  <c r="M18" i="6"/>
  <c r="M17" i="6"/>
  <c r="M16" i="6"/>
  <c r="M15" i="6"/>
  <c r="M14" i="6"/>
  <c r="M13" i="6"/>
  <c r="M12" i="6"/>
  <c r="M11" i="6"/>
  <c r="M10" i="6"/>
  <c r="P9" i="6"/>
  <c r="Q9" i="6" s="1"/>
  <c r="R9" i="6" s="1"/>
  <c r="S9" i="6" s="1"/>
  <c r="T9" i="6" s="1"/>
  <c r="U9" i="6" s="1"/>
  <c r="V9" i="6" s="1"/>
  <c r="W9" i="6" s="1"/>
  <c r="X9" i="6" s="1"/>
  <c r="Y9" i="6" s="1"/>
  <c r="Z9" i="6" s="1"/>
  <c r="AA9" i="6" s="1"/>
  <c r="AB9" i="6" s="1"/>
  <c r="O6" i="6"/>
  <c r="P8" i="6" s="1"/>
  <c r="P6" i="6" s="1"/>
  <c r="Q8" i="6" s="1"/>
  <c r="Q6" i="6" s="1"/>
  <c r="R8" i="6" s="1"/>
  <c r="R6" i="6" s="1"/>
  <c r="S8" i="6" s="1"/>
  <c r="S6" i="6" s="1"/>
  <c r="T8" i="6" s="1"/>
  <c r="T6" i="6" s="1"/>
  <c r="U8" i="6" s="1"/>
  <c r="U6" i="6" s="1"/>
  <c r="V8" i="6" s="1"/>
  <c r="V6" i="6" s="1"/>
  <c r="W8" i="6" s="1"/>
  <c r="W6" i="6" s="1"/>
  <c r="X8" i="6" s="1"/>
  <c r="X6" i="6" s="1"/>
  <c r="Y8" i="6" s="1"/>
  <c r="Y6" i="6" s="1"/>
  <c r="Z8" i="6" s="1"/>
  <c r="Z6" i="6" s="1"/>
  <c r="AA8" i="6" s="1"/>
  <c r="AA6" i="6" s="1"/>
  <c r="AB8" i="6" s="1"/>
  <c r="AB6" i="6" s="1"/>
  <c r="M15" i="5"/>
  <c r="M14" i="5"/>
  <c r="M12" i="5"/>
  <c r="M11" i="5"/>
  <c r="M10" i="5"/>
  <c r="P9" i="5"/>
  <c r="Q9" i="5" s="1"/>
  <c r="R9" i="5" s="1"/>
  <c r="S9" i="5" s="1"/>
  <c r="T9" i="5" s="1"/>
  <c r="U9" i="5" s="1"/>
  <c r="V9" i="5" s="1"/>
  <c r="W9" i="5" s="1"/>
  <c r="X9" i="5" s="1"/>
  <c r="Y9" i="5" s="1"/>
  <c r="Z9" i="5" s="1"/>
  <c r="AA9" i="5" s="1"/>
  <c r="AB9" i="5" s="1"/>
  <c r="O6" i="5"/>
  <c r="P8" i="5" s="1"/>
  <c r="P6" i="5" s="1"/>
  <c r="Q8" i="5" s="1"/>
  <c r="Q6" i="5" s="1"/>
  <c r="R8" i="5" s="1"/>
  <c r="R6" i="5" s="1"/>
  <c r="S8" i="5" s="1"/>
  <c r="S6" i="5" s="1"/>
  <c r="T8" i="5" s="1"/>
  <c r="T6" i="5" s="1"/>
  <c r="U8" i="5" s="1"/>
  <c r="U6" i="5" s="1"/>
  <c r="V8" i="5" s="1"/>
  <c r="V6" i="5" s="1"/>
  <c r="W8" i="5" s="1"/>
  <c r="W6" i="5" s="1"/>
  <c r="X8" i="5" s="1"/>
  <c r="X6" i="5" s="1"/>
  <c r="Y8" i="5" s="1"/>
  <c r="Y6" i="5" s="1"/>
  <c r="Z8" i="5" s="1"/>
  <c r="Z6" i="5" s="1"/>
  <c r="AA8" i="5" s="1"/>
  <c r="AA6" i="5" s="1"/>
  <c r="AB8" i="5" s="1"/>
  <c r="AB6" i="5" s="1"/>
  <c r="D28" i="3"/>
  <c r="D27" i="3"/>
  <c r="D26" i="3"/>
  <c r="D25" i="3"/>
  <c r="D24" i="3"/>
  <c r="D23" i="3"/>
  <c r="D22" i="3"/>
  <c r="D21" i="3"/>
  <c r="D19" i="3"/>
  <c r="D18" i="3"/>
  <c r="D17" i="3"/>
  <c r="D16" i="3"/>
  <c r="D15" i="3"/>
  <c r="D14" i="3"/>
  <c r="D13" i="3"/>
  <c r="D12" i="3"/>
  <c r="D11" i="3"/>
  <c r="D10" i="3"/>
  <c r="D9" i="3"/>
  <c r="D8" i="3"/>
  <c r="C7" i="3"/>
  <c r="D7" i="3" s="1"/>
  <c r="D6" i="3"/>
  <c r="D5" i="3"/>
  <c r="C4" i="3"/>
  <c r="D4" i="3" s="1"/>
  <c r="C3" i="3"/>
  <c r="D3" i="3" s="1"/>
  <c r="C2" i="3"/>
  <c r="D2" i="3" s="1"/>
</calcChain>
</file>

<file path=xl/sharedStrings.xml><?xml version="1.0" encoding="utf-8"?>
<sst xmlns="http://schemas.openxmlformats.org/spreadsheetml/2006/main" count="1470" uniqueCount="390">
  <si>
    <t>TC</t>
  </si>
  <si>
    <t>Giải tích 1</t>
  </si>
  <si>
    <t>BAS21002</t>
  </si>
  <si>
    <t>Đại số tuyến tính</t>
  </si>
  <si>
    <t>Giải tích 2</t>
  </si>
  <si>
    <t>Cơ học cơ sở 1</t>
  </si>
  <si>
    <t>UIT22002</t>
  </si>
  <si>
    <t>Kỹ thuật điện</t>
  </si>
  <si>
    <t>CON22037</t>
  </si>
  <si>
    <t>Sức bền vật liệu 1</t>
  </si>
  <si>
    <t>Vẽ kỹ thuật</t>
  </si>
  <si>
    <t>CON23038</t>
  </si>
  <si>
    <t>Sức bền vật liệu 2</t>
  </si>
  <si>
    <t>CON23006</t>
  </si>
  <si>
    <t>Cơ học kết cấu 1</t>
  </si>
  <si>
    <t>TN Vật liệu xây dựng</t>
  </si>
  <si>
    <t>Cơ học kết cấu 2</t>
  </si>
  <si>
    <t>Động lực học công trình</t>
  </si>
  <si>
    <t>CON23011</t>
  </si>
  <si>
    <t>CON24012</t>
  </si>
  <si>
    <t>CON24026</t>
  </si>
  <si>
    <t>Kết cấu thép 1</t>
  </si>
  <si>
    <t>Kỹ thuật thi công 1</t>
  </si>
  <si>
    <t>CON24052</t>
  </si>
  <si>
    <t>CON24015</t>
  </si>
  <si>
    <t>CON24013</t>
  </si>
  <si>
    <t>CON24046</t>
  </si>
  <si>
    <t>CON24025</t>
  </si>
  <si>
    <t>Kết cấu nhà cao tầng BTCT</t>
  </si>
  <si>
    <t>CON24047</t>
  </si>
  <si>
    <t>CON24035</t>
  </si>
  <si>
    <t>KHOA XÂY DỰNG</t>
  </si>
  <si>
    <t>PHÒNG QUẢN LÝ ĐÀO TẠO</t>
  </si>
  <si>
    <t>BAN GIÁM HIỆU</t>
  </si>
  <si>
    <t>DRL CO6 KY 2 (2006-2007).xls</t>
  </si>
  <si>
    <t>ÿÿÿÿÿ</t>
  </si>
  <si>
    <t>C:\Program Files\Microsoft Office\Office\xlstart\ÿÿÿÿÿ.</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</si>
  <si>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</si>
  <si>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</si>
  <si>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</si>
  <si>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</si>
  <si>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</si>
  <si>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</si>
  <si>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</si>
  <si>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</si>
  <si>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ÿÿÿÿÿ.xls**</t>
  </si>
  <si>
    <t>**Infect Workbook**</t>
  </si>
  <si>
    <t>Đại học</t>
  </si>
  <si>
    <t>Đơn giá</t>
  </si>
  <si>
    <t>T.Tiền</t>
  </si>
  <si>
    <t>ĐA. Kết cấu BTCT 2</t>
  </si>
  <si>
    <t>ĐA. Kỹ thuật thi công 1</t>
  </si>
  <si>
    <t>Địa kỹ thuật</t>
  </si>
  <si>
    <t>Hình họa và Vẽ kỹ thuật</t>
  </si>
  <si>
    <t>Kết cấu  BTCT 2</t>
  </si>
  <si>
    <t>Kết cấu BTCT 1</t>
  </si>
  <si>
    <t>Xác suất thống kê</t>
  </si>
  <si>
    <t>Cao đẳng</t>
  </si>
  <si>
    <t>Cơ học kết cấu</t>
  </si>
  <si>
    <t>ĐA. Kết cấu BTCT</t>
  </si>
  <si>
    <t>Dự toán</t>
  </si>
  <si>
    <t>Hình họa-Vẽ kỹ thuật</t>
  </si>
  <si>
    <t>Kết cấu BTCT 2</t>
  </si>
  <si>
    <t>Nền móng</t>
  </si>
  <si>
    <t>TH thiết kế KC công trình</t>
  </si>
  <si>
    <t>KẾ HOẠCH HỌC CẢI THIỆN HỌC KỲ I NĂM HỌC 2021-2022</t>
  </si>
  <si>
    <t>TT</t>
  </si>
  <si>
    <t>Mã HP</t>
  </si>
  <si>
    <t>TÊN HP</t>
  </si>
  <si>
    <t>LỚP HỌC GỐC</t>
  </si>
  <si>
    <t>SỐ  TIẾT</t>
  </si>
  <si>
    <t>Số tiết theo QĐ</t>
  </si>
  <si>
    <t>SỐ TC QUY ĐỊNH                (1)</t>
  </si>
  <si>
    <t>SĨ SỐ</t>
  </si>
  <si>
    <t xml:space="preserve">ĐƠN GIÁ / 1TC                              (2) </t>
  </si>
  <si>
    <t>TÊN GIẢNG VIÊN</t>
  </si>
  <si>
    <t>THÁNG 10</t>
  </si>
  <si>
    <t>THÁNG 11</t>
  </si>
  <si>
    <t>THÁNG 12</t>
  </si>
  <si>
    <t>THÁNG 5</t>
  </si>
  <si>
    <t>THỜI GIAN HỌC</t>
  </si>
  <si>
    <t>Ghi Chú</t>
  </si>
  <si>
    <t>THÀNH TIỀN</t>
  </si>
  <si>
    <t>MÃ LỚP HỌC PHẦN</t>
  </si>
  <si>
    <t>-</t>
  </si>
  <si>
    <t>TH</t>
  </si>
  <si>
    <t>LT</t>
  </si>
  <si>
    <t>Thực dạy</t>
  </si>
  <si>
    <t>1*2</t>
  </si>
  <si>
    <t xml:space="preserve">I. Đại học </t>
  </si>
  <si>
    <t>CON38001</t>
  </si>
  <si>
    <t>Cơ học cơ sở</t>
  </si>
  <si>
    <t>HCT_DXD_CHCS</t>
  </si>
  <si>
    <t>D19X</t>
  </si>
  <si>
    <t>Phạm Hoàng Dũng</t>
  </si>
  <si>
    <t>Thi</t>
  </si>
  <si>
    <t>Từ</t>
  </si>
  <si>
    <t>11/10</t>
  </si>
  <si>
    <t>Đến</t>
  </si>
  <si>
    <t>14/11</t>
  </si>
  <si>
    <t>CON22052</t>
  </si>
  <si>
    <t>HCT_DXD_CHCS1</t>
  </si>
  <si>
    <t>D17X</t>
  </si>
  <si>
    <t>Nguyễn H. Minh Trang</t>
  </si>
  <si>
    <t>12/10</t>
  </si>
  <si>
    <t>4/11</t>
  </si>
  <si>
    <t>BRC28001</t>
  </si>
  <si>
    <t>HCT_DXD_ĐIA KT</t>
  </si>
  <si>
    <t>D18X</t>
  </si>
  <si>
    <t>Võ Thanh Toàn</t>
  </si>
  <si>
    <t>3-Thi</t>
  </si>
  <si>
    <t>28/10</t>
  </si>
  <si>
    <t>30/11</t>
  </si>
  <si>
    <t>CON25053</t>
  </si>
  <si>
    <t>HCT_DXD_CHKC2</t>
  </si>
  <si>
    <t>Đoàn Mộng Xanh</t>
  </si>
  <si>
    <t>29/10</t>
  </si>
  <si>
    <t>1/12</t>
  </si>
  <si>
    <t>ĐA. KC BTCT1 1 tín chỉ</t>
  </si>
  <si>
    <t>HCT_DXD_ĐA.BTCT1 (1tc)</t>
  </si>
  <si>
    <t>Nguyễn Phan Duy</t>
  </si>
  <si>
    <t>3-BV</t>
  </si>
  <si>
    <t>2/11</t>
  </si>
  <si>
    <t>ĐA. KC BTCT2</t>
  </si>
  <si>
    <t>HCT_DXD_ĐA.BTCT2</t>
  </si>
  <si>
    <t>Đỗ Thị Kim Oanh</t>
  </si>
  <si>
    <t>27/10</t>
  </si>
  <si>
    <t>15/11</t>
  </si>
  <si>
    <t>ĐA. Kết cấu thép</t>
  </si>
  <si>
    <t>HCT_DXD_ĐA.KCT</t>
  </si>
  <si>
    <t>Lê Nguyễn Công Tín</t>
  </si>
  <si>
    <t>16/11</t>
  </si>
  <si>
    <t>7/12</t>
  </si>
  <si>
    <t>ARC21902</t>
  </si>
  <si>
    <t>ĐA. Kiến trúc công trình</t>
  </si>
  <si>
    <t>HCT_DXD_ĐA. KTRUC CT</t>
  </si>
  <si>
    <t>Dương Thị Thu Thùy</t>
  </si>
  <si>
    <t>1/11</t>
  </si>
  <si>
    <t>ĐA. Kỹ thuật thi công 1 (1TC)</t>
  </si>
  <si>
    <t>HCT_DXD_ĐA. KTTC1 (1tc)</t>
  </si>
  <si>
    <t>Ngô NGọc Cường</t>
  </si>
  <si>
    <t>BV</t>
  </si>
  <si>
    <t>30/10</t>
  </si>
  <si>
    <t>CON21910</t>
  </si>
  <si>
    <t>ĐA. Kỹ thuật thi công 1 (2TC)</t>
  </si>
  <si>
    <t>HCT_DXD_ĐA.KTTC2 (2tc)</t>
  </si>
  <si>
    <t>Nguyễn Thanh Hải</t>
  </si>
  <si>
    <t>ĐA. Nền móng</t>
  </si>
  <si>
    <t>HCT_DXD_ĐA.NMONG</t>
  </si>
  <si>
    <t>Trịnh Văn Thao</t>
  </si>
  <si>
    <t>13/10</t>
  </si>
  <si>
    <t>CON21902</t>
  </si>
  <si>
    <t>ĐA.Kết cấu BTCT (2tc)</t>
  </si>
  <si>
    <t>HCT_DXD_ ĐA.BTCT(2tc)</t>
  </si>
  <si>
    <t>Huỳnh Quốc Hùng</t>
  </si>
  <si>
    <t>6-BV</t>
  </si>
  <si>
    <t>3/11</t>
  </si>
  <si>
    <t>23/12</t>
  </si>
  <si>
    <t>CON24054</t>
  </si>
  <si>
    <t>HCT_DXD_DTOAN</t>
  </si>
  <si>
    <t>Lê Hữu Tính</t>
  </si>
  <si>
    <t>22/12</t>
  </si>
  <si>
    <t>BAS27001</t>
  </si>
  <si>
    <t>HCT_DXD_GTICH1</t>
  </si>
  <si>
    <t>D20X</t>
  </si>
  <si>
    <t>Đoàn Văn Hiệp</t>
  </si>
  <si>
    <t>BAS21033</t>
  </si>
  <si>
    <t>HCT_DXD_GTICH2</t>
  </si>
  <si>
    <t>Đào Văn Dương</t>
  </si>
  <si>
    <t>27/11</t>
  </si>
  <si>
    <t>ARC28002</t>
  </si>
  <si>
    <t>HCT_DXD_HH&amp;VKT</t>
  </si>
  <si>
    <t>Đặng Duy Linh</t>
  </si>
  <si>
    <t>22/11</t>
  </si>
  <si>
    <t>20/12</t>
  </si>
  <si>
    <t>CON21901</t>
  </si>
  <si>
    <t>Kết cấu BTCT (3tc)</t>
  </si>
  <si>
    <t>HCT_DXD_KC BTCT(3tc)</t>
  </si>
  <si>
    <t>Trần Văn Sơn</t>
  </si>
  <si>
    <t>19/12</t>
  </si>
  <si>
    <t>HCT_DXD_KCNCTBTCT</t>
  </si>
  <si>
    <t>Nguyễn Thành Chung</t>
  </si>
  <si>
    <t>6-Thi</t>
  </si>
  <si>
    <t>HCT_DXD_KCT1</t>
  </si>
  <si>
    <t>Dương Lê Trường</t>
  </si>
  <si>
    <t>25/10</t>
  </si>
  <si>
    <t>3/12</t>
  </si>
  <si>
    <t>HCT_DXD_KTĐ</t>
  </si>
  <si>
    <t>6/12</t>
  </si>
  <si>
    <t>Tin học ƯD ngành XD</t>
  </si>
  <si>
    <t>HCT_DXD_TIN UD NGÀNH XD</t>
  </si>
  <si>
    <t>14/12</t>
  </si>
  <si>
    <t>TT CTR chịu T.trọng Đ.đất</t>
  </si>
  <si>
    <t>HCT_DXD_TTCTR CTTRĐĐ</t>
  </si>
  <si>
    <t>Nguyễn Bá Toàn</t>
  </si>
  <si>
    <t>2/12</t>
  </si>
  <si>
    <t>HCT_CXD_ĐA.NMONG</t>
  </si>
  <si>
    <t>C18X</t>
  </si>
  <si>
    <r>
      <rPr>
        <b/>
        <i/>
        <u/>
        <sz val="16"/>
        <color theme="1"/>
        <rFont val="Times New Roman"/>
        <family val="1"/>
      </rPr>
      <t>Ghi chú:</t>
    </r>
    <r>
      <rPr>
        <b/>
        <i/>
        <u/>
        <sz val="16"/>
        <color theme="1"/>
        <rFont val="Times New Roman"/>
        <family val="1"/>
      </rPr>
      <t xml:space="preserve">  -Theo dõi lịch thi HP chi tiết hàng tuần tại trang Page  Khoa XD (</t>
    </r>
    <r>
      <rPr>
        <b/>
        <i/>
        <u/>
        <sz val="16"/>
        <color theme="1"/>
        <rFont val="Times New Roman"/>
        <family val="1"/>
      </rPr>
      <t>Khoa Xây dựng - Đại học Xây dựng Miền Trung )</t>
    </r>
    <r>
      <rPr>
        <b/>
        <i/>
        <u/>
        <sz val="16"/>
        <color theme="1"/>
        <rFont val="Times New Roman"/>
        <family val="1"/>
      </rPr>
      <t xml:space="preserve"> (lịch thi trên chỉ là dự kiến);</t>
    </r>
  </si>
  <si>
    <t>NGƯỜI LẬP</t>
  </si>
  <si>
    <t>PHÒNG TCKT</t>
  </si>
  <si>
    <t>Nguyễn Thanh hải</t>
  </si>
  <si>
    <t>3/10</t>
  </si>
  <si>
    <t>HCT_DXD_ ĐSTT</t>
  </si>
  <si>
    <t>D19X-LT</t>
  </si>
  <si>
    <t>Ngô Thị Hồng</t>
  </si>
  <si>
    <t>Đang học</t>
  </si>
  <si>
    <t xml:space="preserve">ĐA. Kiến trúc </t>
  </si>
  <si>
    <t>HCT_DXD_ĐA. KTRUC</t>
  </si>
  <si>
    <t>D20X-LT</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</si>
  <si>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</si>
  <si>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 xml:space="preserve">                - Sinh viên nộp học phí tại VP. Khoa XD trước ngày học 03 ngày.  Nếu số lượng nộp học phí không đủ sẽ huỷ lớp. Không giải quyết các trường hợp nộp tiền trễ;</t>
  </si>
  <si>
    <t xml:space="preserve">                - Thời gian học :  Học các buổi tối trong tuần từ thứ 2 đến thứ 7. Bắt đầu từ 18h. Riêng chủ nhật 4 tiết buổi sáng (7h30), 3 tiết buổi chiều(14h00)</t>
  </si>
  <si>
    <t xml:space="preserve">                - Tất cả các lớp học và thi hết học phần tại khu B, lịch thi xem trên bảng TB của Khu B .</t>
  </si>
  <si>
    <t>Phú Yên, ngày   tháng     năm 2022</t>
  </si>
  <si>
    <t xml:space="preserve">THỜI KHÓA BIỂU HỌC CẢI THIỆN -KHOA XÂY DỰNG </t>
  </si>
  <si>
    <t>( HỌC KỲ I NĂM HỌC 2021- 2022)</t>
  </si>
  <si>
    <t>TÊN HỌC PHẦN</t>
  </si>
  <si>
    <t>SỐ TIẾT</t>
  </si>
  <si>
    <t>GV GIẢNG DẠY</t>
  </si>
  <si>
    <t>Phòng học</t>
  </si>
  <si>
    <t>TUẦN</t>
  </si>
  <si>
    <t>T2</t>
  </si>
  <si>
    <t>T3</t>
  </si>
  <si>
    <t>T4</t>
  </si>
  <si>
    <t>T5</t>
  </si>
  <si>
    <t>T6</t>
  </si>
  <si>
    <t>T7</t>
  </si>
  <si>
    <t>CN</t>
  </si>
  <si>
    <t>ĐẠI HỌC</t>
  </si>
  <si>
    <t>Nguyễn Thị Diễm</t>
  </si>
  <si>
    <t>B-207</t>
  </si>
  <si>
    <t>VPBM</t>
  </si>
  <si>
    <t>Lê Đình Vinh</t>
  </si>
  <si>
    <t>Đoàn Huỳnh Thuận</t>
  </si>
  <si>
    <t>3-C</t>
  </si>
  <si>
    <t>B-208</t>
  </si>
  <si>
    <t>Trần văn Sơn</t>
  </si>
  <si>
    <t>Nguyễn Minh Tuấn Anh</t>
  </si>
  <si>
    <t>B-306</t>
  </si>
  <si>
    <t>Phạm Trí Quang</t>
  </si>
  <si>
    <t>Xưởng</t>
  </si>
  <si>
    <t>Phạm Duy Hiếu</t>
  </si>
  <si>
    <t>B-305</t>
  </si>
  <si>
    <t>Ngô Duy Tiến</t>
  </si>
  <si>
    <t>B-308</t>
  </si>
  <si>
    <t>Lê văn Trình</t>
  </si>
  <si>
    <t>CON21912</t>
  </si>
  <si>
    <t>Kết cấu nhà BTCT nhiều tầng</t>
  </si>
  <si>
    <t>CON21913</t>
  </si>
  <si>
    <t>Kết cấu BTCT ứng lực trước</t>
  </si>
  <si>
    <t>ĐẠI HỌC LIÊN THÔNG</t>
  </si>
  <si>
    <t>CON37018</t>
  </si>
  <si>
    <t>TH thiết kế kết cấu công trình</t>
  </si>
  <si>
    <t>BRC37003</t>
  </si>
  <si>
    <t>Đồ án nền móng</t>
  </si>
  <si>
    <t>CON37012</t>
  </si>
  <si>
    <t>Đồ án  kết cấu BTCT</t>
  </si>
  <si>
    <t>CON37010</t>
  </si>
  <si>
    <t>CON37008</t>
  </si>
  <si>
    <t>CON37005</t>
  </si>
  <si>
    <t>Kết cấu BTCT1</t>
  </si>
  <si>
    <t>B-405</t>
  </si>
  <si>
    <t>KẾ HOẠCH HỌC CẢI THIỆN HỌC KỲ II (BS) NĂM HỌC 2020-2021</t>
  </si>
  <si>
    <t>THÁNG  6</t>
  </si>
  <si>
    <t>THÁNG 7</t>
  </si>
  <si>
    <t>HCT_DXD_CHKC1</t>
  </si>
  <si>
    <t>D16X</t>
  </si>
  <si>
    <t>Hà Hoàng Giang</t>
  </si>
  <si>
    <t>10/5</t>
  </si>
  <si>
    <t>23/6</t>
  </si>
  <si>
    <t>PP số trong tính toán KC</t>
  </si>
  <si>
    <t>HCT_DXD_PPS</t>
  </si>
  <si>
    <t>Huỳnh Đức Tú</t>
  </si>
  <si>
    <t>15/5</t>
  </si>
  <si>
    <t>11/6</t>
  </si>
  <si>
    <t>HCT_DXD_SBVL2</t>
  </si>
  <si>
    <t>Nguyễn Hoàng Phúc</t>
  </si>
  <si>
    <t>11/5</t>
  </si>
  <si>
    <t>8/6</t>
  </si>
  <si>
    <t>22/6</t>
  </si>
  <si>
    <t>17/7</t>
  </si>
  <si>
    <t>HCT_DXD_SBVL1</t>
  </si>
  <si>
    <t>Nguyễn Thành Công</t>
  </si>
  <si>
    <t>12-Thi</t>
  </si>
  <si>
    <t>21/6</t>
  </si>
  <si>
    <t>25/7</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</si>
  <si>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</si>
  <si>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tháng     năm 2020</t>
  </si>
  <si>
    <t xml:space="preserve">THỜI KHÓA BIỂU HỌC CẢI THIỆN BỔ SUNG -KHOA XÂY DỰNG </t>
  </si>
  <si>
    <t>( HỌC KỲ II NĂM HỌC 2020- 2021)</t>
  </si>
  <si>
    <t>THÁNG  9</t>
  </si>
  <si>
    <t>THÁNG   10</t>
  </si>
  <si>
    <t>THÁNG  11</t>
  </si>
  <si>
    <t>HCT_DXD_ĐA.KTRUCCT</t>
  </si>
  <si>
    <t>D20XDK6</t>
  </si>
  <si>
    <t>3 -Thi</t>
  </si>
  <si>
    <t>6/4</t>
  </si>
  <si>
    <t>27/4</t>
  </si>
  <si>
    <t>HCT_DXD_ĐSTT</t>
  </si>
  <si>
    <t>D19X6</t>
  </si>
  <si>
    <t xml:space="preserve"> Nguyễn Thị Hồng</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</si>
  <si>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</si>
  <si>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29  tháng  3   năm 2021</t>
  </si>
  <si>
    <t xml:space="preserve">THỜI KHÓA BIỂU HỌC CẢI THIỆN  -KHOA XÂY DỰNG </t>
  </si>
  <si>
    <t xml:space="preserve"> Ngô Thị Hồng</t>
  </si>
  <si>
    <t xml:space="preserve">                - Sinh viên nộp học phí tại VP. Khoa XD hoặc nộp vào STK cô Việt Hà, STK: 109000828793 Vietin Bank Chủ TK: Võ Thị Việt Hà, hoặc STK cô Thu Hường STK: 100006835859 vietin bank, Chủ TK: Nguyễn Thị Thu Hường. 
Nội dung: Tên, lớp, đóng tiền môn ....  trước ngày học.  Nếu số lượng nộp học phí không đủ sẽ huỷ lớp. Không giải quyết các trường hợp nộp tiền trễ; </t>
  </si>
  <si>
    <t>THÁNG 6</t>
  </si>
  <si>
    <t>20/6</t>
  </si>
  <si>
    <t xml:space="preserve">                - Tất cả các lớp học và thi hết học phần tại khu B, lịch thi xem trên Trang FB khoa hoặc trang  Fanpage khoa XD</t>
  </si>
  <si>
    <t xml:space="preserve">                - Thời gian học :  Học các buổi tối trong tuần từ thứ 2 đến thứ CN. Bắt đầu từ 18 - 21h.</t>
  </si>
  <si>
    <t>KẾ HOẠCH HỌC CẢI THIỆN BỔ SUNG HỌC KỲ HÈ  NĂM HỌC 2021-2022</t>
  </si>
  <si>
    <t>Thực hành thiết kế KC công trình</t>
  </si>
  <si>
    <t>HCT_CXD_TH TKKCCT</t>
  </si>
  <si>
    <t>C17X.</t>
  </si>
  <si>
    <t>LÀM TRÒN</t>
  </si>
  <si>
    <t>31/7</t>
  </si>
  <si>
    <t>THÁNG 3</t>
  </si>
  <si>
    <t>THÁNG 4</t>
  </si>
  <si>
    <t>Đồ án kết cấu nhà BTCT</t>
  </si>
  <si>
    <t>Đồ án kết cấu nhà thép</t>
  </si>
  <si>
    <t>Đồ án Kết cấu BTCT</t>
  </si>
  <si>
    <t>Kết cấu nhà BTCT</t>
  </si>
  <si>
    <t>Thí nghiệm VLXD</t>
  </si>
  <si>
    <t>TN&amp;KĐCT</t>
  </si>
  <si>
    <t>Thi công nhà nhiều tầng</t>
  </si>
  <si>
    <t>CON21904</t>
  </si>
  <si>
    <t>CON21907</t>
  </si>
  <si>
    <t>CON21903</t>
  </si>
  <si>
    <t xml:space="preserve">CON23052 </t>
  </si>
  <si>
    <t>CON27002</t>
  </si>
  <si>
    <t>CON23018</t>
  </si>
  <si>
    <t>CON21916</t>
  </si>
  <si>
    <t>ARC24054</t>
  </si>
  <si>
    <t>D15X</t>
  </si>
  <si>
    <t>HCT_DXD_ĐA.KCNBTCT</t>
  </si>
  <si>
    <t>HCT_DXD_ĐA.KCNT</t>
  </si>
  <si>
    <t>HCT_DXD_ĐA.KCBTCT</t>
  </si>
  <si>
    <t>HCT_DXD_KCNBTCT</t>
  </si>
  <si>
    <t>HCT_DXD_KCNNTBTCT</t>
  </si>
  <si>
    <t>HCT_DXD_KCBTCTULT</t>
  </si>
  <si>
    <t>HCT_DXD_TNVLXD</t>
  </si>
  <si>
    <t>HCT_DXD_TN&amp;KĐCT</t>
  </si>
  <si>
    <t>HCT_DXD_ĐLHCT</t>
  </si>
  <si>
    <t>HCT_DXD_TCNNT</t>
  </si>
  <si>
    <t>Lê Văn Trình</t>
  </si>
  <si>
    <t>Ng.H Minh Trang</t>
  </si>
  <si>
    <t>Lê Văn Đồng</t>
  </si>
  <si>
    <t>Lê Văn Trí</t>
  </si>
  <si>
    <t>Xưởng khu A</t>
  </si>
  <si>
    <t>B-404</t>
  </si>
  <si>
    <t>B-403</t>
  </si>
  <si>
    <t>B- 402</t>
  </si>
  <si>
    <t>B-401</t>
  </si>
  <si>
    <t>B-201</t>
  </si>
  <si>
    <t>B-402</t>
  </si>
  <si>
    <t>Phú Yên, ngày  8   tháng   3  năm 2023</t>
  </si>
  <si>
    <t>( HỌC KỲ 2 NĂM HỌC 2022- 2023)</t>
  </si>
  <si>
    <t>13/3</t>
  </si>
  <si>
    <t>26/4</t>
  </si>
  <si>
    <t>14/3</t>
  </si>
  <si>
    <t>4/4</t>
  </si>
  <si>
    <t>11/4</t>
  </si>
  <si>
    <t>8/5</t>
  </si>
  <si>
    <t>25/4</t>
  </si>
  <si>
    <t>27/5</t>
  </si>
  <si>
    <t>22/5</t>
  </si>
  <si>
    <t>1/5</t>
  </si>
  <si>
    <t>13/4</t>
  </si>
  <si>
    <t>19/3</t>
  </si>
  <si>
    <t>23/4</t>
  </si>
  <si>
    <t>18/3</t>
  </si>
  <si>
    <t>2-Thi</t>
  </si>
  <si>
    <t>27/3</t>
  </si>
  <si>
    <t>28/5</t>
  </si>
  <si>
    <t xml:space="preserve">                - Thời gian học :  Học các buổi tối trong tuần từ thứ 2 đến thứ Thứ 7, Bắt đầu từ 18 - 21h. Chủ nhật học ban ngày sáng từ 7h30, chiều từ 14h</t>
  </si>
  <si>
    <t xml:space="preserve">                - Tất cả các lớp học và thi hết học phần tại khu B,riêng các HP thí nghiệm SV học tại xưởng khu A. lịch thi xem trên Trang FB khoa hoặc trang  Fanpage khoa XD</t>
  </si>
  <si>
    <t>29/5</t>
  </si>
  <si>
    <t>KẾ HOẠCH HỌC CẢI THIỆN HỌC KỲ II  NĂM HỌC 2022-2023</t>
  </si>
  <si>
    <t>30/5</t>
  </si>
  <si>
    <t>1/6</t>
  </si>
  <si>
    <t>Dự kiến nghỉ lễ</t>
  </si>
  <si>
    <t>4/5</t>
  </si>
  <si>
    <t>21/5</t>
  </si>
  <si>
    <t>Vật liệu Xây dựng</t>
  </si>
  <si>
    <t>HCT_DXD_VLXD</t>
  </si>
  <si>
    <t>Tổ chức thi công</t>
  </si>
  <si>
    <t>HCT_DXD_TCTC</t>
  </si>
  <si>
    <t>CON25048</t>
  </si>
  <si>
    <t>23/3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</si>
</sst>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_(* \(#,##0\);_(* &quot;-&quot;_);_(@_)"/>
    <numFmt numFmtId="164" formatCode="dd"/>
    <numFmt numFmtId="165" formatCode="###\ ###\ ###"/>
    <numFmt numFmtId="166" formatCode="[$-1010000]d/m/yy"/>
  </numFmts>
  <fonts count="61">
    <font>
      <sz val="11"/>
      <color rgb="FF000000"/>
      <name val="Tahoma"/>
    </font>
    <font>
      <sz val="11"/>
      <name val="Tahoma"/>
      <family val="2"/>
    </font>
    <font>
      <b/>
      <sz val="10"/>
      <color theme="1"/>
      <name val="Times New Roman"/>
      <family val="1"/>
    </font>
    <font>
      <sz val="12"/>
      <color theme="1"/>
      <name val="Times New Roman"/>
      <family val="1"/>
    </font>
    <font>
      <b/>
      <sz val="13"/>
      <color theme="1"/>
      <name val="Times New Roman"/>
      <family val="1"/>
    </font>
    <font>
      <b/>
      <sz val="12"/>
      <color theme="1"/>
      <name val="Times New Roman"/>
      <family val="1"/>
    </font>
    <font>
      <sz val="10"/>
      <color theme="1"/>
      <name val="Dotum"/>
      <family val="2"/>
    </font>
    <font>
      <sz val="10"/>
      <color theme="1"/>
      <name val="Arial"/>
      <family val="2"/>
    </font>
    <font>
      <b/>
      <sz val="10"/>
      <color rgb="FFFF0000"/>
      <name val="Arial"/>
      <family val="2"/>
    </font>
    <font>
      <b/>
      <sz val="10"/>
      <color rgb="FF000000"/>
      <name val="Arial"/>
      <family val="2"/>
    </font>
    <font>
      <b/>
      <sz val="16"/>
      <color theme="1"/>
      <name val="Times New Roman"/>
      <family val="1"/>
    </font>
    <font>
      <sz val="11"/>
      <color theme="1"/>
      <name val="Times New Roman"/>
      <family val="1"/>
    </font>
    <font>
      <sz val="16"/>
      <color theme="1"/>
      <name val="Times New Roman"/>
      <family val="1"/>
    </font>
    <font>
      <b/>
      <sz val="16"/>
      <color rgb="FFFF0000"/>
      <name val="Times New Roman"/>
      <family val="1"/>
    </font>
    <font>
      <sz val="16"/>
      <color rgb="FFFF0000"/>
      <name val="Times New Roman"/>
      <family val="1"/>
    </font>
    <font>
      <sz val="12"/>
      <color rgb="FFFF0000"/>
      <name val="Times New Roman"/>
      <family val="1"/>
    </font>
    <font>
      <b/>
      <sz val="20"/>
      <color theme="1"/>
      <name val="Times New Roman"/>
      <family val="1"/>
    </font>
    <font>
      <sz val="14"/>
      <color theme="1"/>
      <name val="Times New Roman"/>
      <family val="1"/>
    </font>
    <font>
      <b/>
      <sz val="12"/>
      <color rgb="FFFF0000"/>
      <name val="Times New Roman"/>
      <family val="1"/>
    </font>
    <font>
      <b/>
      <sz val="14"/>
      <color theme="1"/>
      <name val="Times New Roman"/>
      <family val="1"/>
    </font>
    <font>
      <sz val="11"/>
      <color theme="1"/>
      <name val="Tahoma"/>
      <family val="2"/>
    </font>
    <font>
      <b/>
      <sz val="13"/>
      <color rgb="FFFF0000"/>
      <name val="Times New Roman"/>
      <family val="1"/>
    </font>
    <font>
      <b/>
      <sz val="11"/>
      <color theme="1"/>
      <name val="Times New Roman"/>
      <family val="1"/>
    </font>
    <font>
      <sz val="14"/>
      <color rgb="FF000000"/>
      <name val="Times New Roman"/>
      <family val="1"/>
    </font>
    <font>
      <sz val="14"/>
      <color theme="1"/>
      <name val="Tahoma"/>
      <family val="2"/>
    </font>
    <font>
      <b/>
      <sz val="14"/>
      <color rgb="FF000000"/>
      <name val="Times New Roman"/>
      <family val="1"/>
    </font>
    <font>
      <sz val="18"/>
      <color theme="1"/>
      <name val="Times New Roman"/>
      <family val="1"/>
    </font>
    <font>
      <sz val="13"/>
      <color theme="1"/>
      <name val="Times New Roman"/>
      <family val="1"/>
    </font>
    <font>
      <b/>
      <i/>
      <sz val="13"/>
      <color theme="1"/>
      <name val="Times New Roman"/>
      <family val="1"/>
    </font>
    <font>
      <b/>
      <i/>
      <sz val="9"/>
      <color theme="1"/>
      <name val="Times New Roman"/>
      <family val="1"/>
    </font>
    <font>
      <b/>
      <i/>
      <u/>
      <sz val="16"/>
      <color theme="1"/>
      <name val="Times New Roman"/>
      <family val="1"/>
    </font>
    <font>
      <b/>
      <i/>
      <u/>
      <sz val="16"/>
      <color theme="1"/>
      <name val="Times New Roman"/>
      <family val="1"/>
    </font>
    <font>
      <sz val="14"/>
      <color theme="1"/>
      <name val="Arial"/>
      <family val="2"/>
    </font>
    <font>
      <b/>
      <i/>
      <sz val="16"/>
      <color theme="1"/>
      <name val="Times New Roman"/>
      <family val="1"/>
    </font>
    <font>
      <i/>
      <sz val="18"/>
      <color theme="1"/>
      <name val="Times New Roman"/>
      <family val="1"/>
    </font>
    <font>
      <b/>
      <i/>
      <sz val="14"/>
      <color theme="1"/>
      <name val="Times New Roman"/>
      <family val="1"/>
    </font>
    <font>
      <sz val="13"/>
      <color theme="1"/>
      <name val="Tahoma"/>
      <family val="2"/>
    </font>
    <font>
      <b/>
      <i/>
      <u/>
      <sz val="16"/>
      <color theme="1"/>
      <name val="Times New Roman"/>
      <family val="1"/>
    </font>
    <font>
      <b/>
      <i/>
      <u/>
      <sz val="16"/>
      <color theme="1"/>
      <name val="Times New Roman"/>
      <family val="1"/>
    </font>
    <font>
      <b/>
      <sz val="24"/>
      <color theme="1"/>
      <name val="Times New Roman"/>
      <family val="1"/>
    </font>
    <font>
      <sz val="22"/>
      <color theme="1"/>
      <name val="Times New Roman"/>
      <family val="1"/>
    </font>
    <font>
      <b/>
      <sz val="16"/>
      <color rgb="FF0000FF"/>
      <name val="Times New Roman"/>
      <family val="1"/>
    </font>
    <font>
      <b/>
      <sz val="14"/>
      <color rgb="FF0000FF"/>
      <name val="Times New Roman"/>
      <family val="1"/>
    </font>
    <font>
      <sz val="16"/>
      <color theme="1"/>
      <name val="Arial"/>
      <family val="2"/>
    </font>
    <font>
      <b/>
      <u/>
      <sz val="16"/>
      <color theme="1"/>
      <name val="Times New Roman"/>
      <family val="1"/>
    </font>
    <font>
      <b/>
      <sz val="18"/>
      <color theme="1"/>
      <name val="Times New Roman"/>
      <family val="1"/>
    </font>
    <font>
      <b/>
      <sz val="22"/>
      <color theme="1"/>
      <name val="Times New Roman"/>
      <family val="1"/>
    </font>
    <font>
      <i/>
      <sz val="16"/>
      <color theme="1"/>
      <name val="Times New Roman"/>
      <family val="1"/>
    </font>
    <font>
      <sz val="12"/>
      <color theme="1"/>
      <name val="Calibri"/>
      <family val="2"/>
      <scheme val="minor"/>
    </font>
    <font>
      <b/>
      <sz val="16"/>
      <name val="Times New Roman"/>
      <family val="1"/>
    </font>
    <font>
      <b/>
      <sz val="14"/>
      <name val="Tahoma"/>
      <family val="2"/>
    </font>
    <font>
      <b/>
      <sz val="12"/>
      <color rgb="FF0000FF"/>
      <name val="Times New Roman"/>
      <family val="1"/>
    </font>
    <font>
      <sz val="12"/>
      <name val="Tahoma"/>
      <family val="2"/>
    </font>
    <font>
      <sz val="12"/>
      <color rgb="FF000000"/>
      <name val="Tahoma"/>
      <family val="2"/>
    </font>
    <font>
      <sz val="12"/>
      <color theme="1"/>
      <name val="Arial"/>
      <family val="2"/>
    </font>
    <font>
      <b/>
      <u/>
      <sz val="12"/>
      <color theme="1"/>
      <name val="Times New Roman"/>
      <family val="1"/>
    </font>
    <font>
      <b/>
      <sz val="10"/>
      <color rgb="FF0000FF"/>
      <name val="Times New Roman"/>
      <family val="1"/>
    </font>
    <font>
      <sz val="10"/>
      <name val="Tahoma"/>
      <family val="2"/>
    </font>
    <font>
      <sz val="10"/>
      <color rgb="FF000000"/>
      <name val="Tahoma"/>
      <family val="2"/>
    </font>
    <font>
      <sz val="14"/>
      <name val="Times New Roman"/>
      <family val="1"/>
    </font>
    <font>
      <b/>
      <sz val="12"/>
      <name val="Times New Roman"/>
      <family val="1"/>
    </font>
  </fonts>
  <fills count="28">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008000"/>
        <bgColor rgb="FF008000"/>
      </patternFill>
    </fill>
    <fill>
      <patternFill patternType="solid">
        <fgColor rgb="FFCCFFCC"/>
        <bgColor rgb="FFCCFFCC"/>
      </patternFill>
    </fill>
    <fill>
      <patternFill patternType="solid">
        <fgColor rgb="FFFFFF99"/>
        <bgColor rgb="FFFFFF99"/>
      </patternFill>
    </fill>
    <fill>
      <patternFill patternType="solid">
        <fgColor rgb="FF000000"/>
        <bgColor rgb="FF000000"/>
      </patternFill>
    </fill>
    <fill>
      <patternFill patternType="solid">
        <fgColor rgb="FFD8D8D8"/>
        <bgColor rgb="FFD8D8D8"/>
      </patternFill>
    </fill>
    <fill>
      <patternFill patternType="solid">
        <fgColor rgb="FFFFCC00"/>
        <bgColor rgb="FFFFCC00"/>
      </patternFill>
    </fill>
    <fill>
      <patternFill patternType="solid">
        <fgColor rgb="FFDDD9C3"/>
        <bgColor rgb="FFDDD9C3"/>
      </patternFill>
    </fill>
    <fill>
      <patternFill patternType="solid">
        <fgColor rgb="FF99CC00"/>
        <bgColor rgb="FF99CC00"/>
      </patternFill>
    </fill>
    <fill>
      <patternFill patternType="solid">
        <fgColor theme="0"/>
        <bgColor rgb="FFFFFF00"/>
      </patternFill>
    </fill>
    <fill>
      <patternFill patternType="solid">
        <fgColor theme="0"/>
        <bgColor indexed="64"/>
      </patternFill>
    </fill>
    <fill>
      <patternFill patternType="solid">
        <fgColor theme="0"/>
        <bgColor rgb="FFE5B8B7"/>
      </patternFill>
    </fill>
    <fill>
      <patternFill patternType="solid">
        <fgColor theme="0"/>
        <bgColor rgb="FF008000"/>
      </patternFill>
    </fill>
    <fill>
      <patternFill patternType="solid">
        <fgColor theme="0"/>
        <bgColor rgb="FFFFFFFF"/>
      </patternFill>
    </fill>
    <fill>
      <patternFill patternType="solid">
        <fgColor theme="0"/>
        <bgColor rgb="FFFDE9D9"/>
      </patternFill>
    </fill>
    <fill>
      <patternFill patternType="solid">
        <fgColor theme="2" tint="-0.249977111117893"/>
        <bgColor rgb="FFFFCC00"/>
      </patternFill>
    </fill>
    <fill>
      <patternFill patternType="solid">
        <fgColor theme="0"/>
        <bgColor rgb="FFFEE1CC"/>
      </patternFill>
    </fill>
    <fill>
      <patternFill patternType="solid">
        <fgColor rgb="FF00B050"/>
        <bgColor indexed="64"/>
      </patternFill>
    </fill>
    <fill>
      <patternFill patternType="solid">
        <fgColor rgb="FF00B050"/>
        <bgColor theme="0"/>
      </patternFill>
    </fill>
    <fill>
      <patternFill patternType="solid">
        <fgColor rgb="FF00B050"/>
        <bgColor rgb="FF008000"/>
      </patternFill>
    </fill>
    <fill>
      <patternFill patternType="solid">
        <fgColor rgb="FF00B050"/>
        <bgColor rgb="FFFFFF00"/>
      </patternFill>
    </fill>
    <fill>
      <patternFill patternType="solid">
        <fgColor rgb="FFFFC000"/>
        <bgColor indexed="64"/>
      </patternFill>
    </fill>
  </fills>
  <borders count="159">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right style="medium">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style="hair">
        <color rgb="FF000000"/>
      </top>
      <bottom style="hair">
        <color rgb="FF000000"/>
      </bottom>
      <diagonal/>
    </border>
    <border>
      <left/>
      <right style="thin">
        <color rgb="FF000000"/>
      </right>
      <top/>
      <bottom style="hair">
        <color rgb="FF000000"/>
      </bottom>
      <diagonal/>
    </border>
    <border>
      <left style="hair">
        <color rgb="FF000000"/>
      </left>
      <right/>
      <top style="hair">
        <color rgb="FF000000"/>
      </top>
      <bottom style="hair">
        <color rgb="FF000000"/>
      </bottom>
      <diagonal/>
    </border>
    <border>
      <left/>
      <right style="medium">
        <color rgb="FF000000"/>
      </right>
      <top style="hair">
        <color rgb="FF000000"/>
      </top>
      <bottom/>
      <diagonal/>
    </border>
    <border>
      <left/>
      <right/>
      <top style="hair">
        <color rgb="FF000000"/>
      </top>
      <bottom/>
      <diagonal/>
    </border>
    <border>
      <left/>
      <right style="thin">
        <color rgb="FF000000"/>
      </right>
      <top style="hair">
        <color rgb="FF000000"/>
      </top>
      <bottom/>
      <diagonal/>
    </border>
    <border>
      <left style="hair">
        <color rgb="FF000000"/>
      </left>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style="medium">
        <color rgb="FF000000"/>
      </right>
      <top style="hair">
        <color rgb="FF000000"/>
      </top>
      <bottom style="thin">
        <color rgb="FF000000"/>
      </bottom>
      <diagonal/>
    </border>
    <border>
      <left style="thin">
        <color rgb="FF993366"/>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993366"/>
      </left>
      <right style="thin">
        <color rgb="FF993366"/>
      </right>
      <top style="thin">
        <color rgb="FF993366"/>
      </top>
      <bottom style="thin">
        <color rgb="FF993366"/>
      </bottom>
      <diagonal/>
    </border>
    <border>
      <left style="thin">
        <color rgb="FF993366"/>
      </left>
      <right style="thin">
        <color rgb="FF993366"/>
      </right>
      <top style="thin">
        <color rgb="FF993366"/>
      </top>
      <bottom style="thin">
        <color rgb="FF000000"/>
      </bottom>
      <diagonal/>
    </border>
    <border>
      <left style="thin">
        <color rgb="FF993366"/>
      </left>
      <right style="thin">
        <color rgb="FF000000"/>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thick">
        <color rgb="FF000000"/>
      </right>
      <top style="thin">
        <color rgb="FF000000"/>
      </top>
      <bottom/>
      <diagonal/>
    </border>
    <border>
      <left style="thick">
        <color rgb="FF000000"/>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right style="medium">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style="medium">
        <color rgb="FF000000"/>
      </left>
      <right style="thick">
        <color rgb="FF000000"/>
      </right>
      <top/>
      <bottom/>
      <diagonal/>
    </border>
    <border>
      <left/>
      <right style="thin">
        <color rgb="FF000000"/>
      </right>
      <top style="hair">
        <color rgb="FF000000"/>
      </top>
      <bottom style="hair">
        <color rgb="FF000000"/>
      </bottom>
      <diagonal/>
    </border>
    <border>
      <left style="thin">
        <color rgb="FF000000"/>
      </left>
      <right style="thick">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right style="thick">
        <color rgb="FF000000"/>
      </right>
      <top style="hair">
        <color rgb="FF000000"/>
      </top>
      <bottom style="hair">
        <color rgb="FF000000"/>
      </bottom>
      <diagonal/>
    </border>
    <border>
      <left/>
      <right style="thick">
        <color rgb="FF000000"/>
      </right>
      <top style="hair">
        <color rgb="FF000000"/>
      </top>
      <bottom style="hair">
        <color rgb="FF000000"/>
      </bottom>
      <diagonal/>
    </border>
    <border>
      <left style="medium">
        <color rgb="FF000000"/>
      </left>
      <right style="thick">
        <color rgb="FF000000"/>
      </right>
      <top/>
      <bottom style="thin">
        <color rgb="FF000000"/>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right style="thick">
        <color rgb="FF000000"/>
      </right>
      <top style="hair">
        <color rgb="FF000000"/>
      </top>
      <bottom/>
      <diagonal/>
    </border>
    <border>
      <left/>
      <right style="thick">
        <color rgb="FF000000"/>
      </right>
      <top style="hair">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ck">
        <color rgb="FF000000"/>
      </right>
      <top style="thin">
        <color rgb="FF000000"/>
      </top>
      <bottom style="hair">
        <color rgb="FF000000"/>
      </bottom>
      <diagonal/>
    </border>
    <border>
      <left style="thick">
        <color rgb="FF000000"/>
      </left>
      <right style="thin">
        <color rgb="FF000000"/>
      </right>
      <top style="thin">
        <color rgb="FF000000"/>
      </top>
      <bottom style="hair">
        <color rgb="FF000000"/>
      </bottom>
      <diagonal/>
    </border>
    <border>
      <left style="thin">
        <color rgb="FF000000"/>
      </left>
      <right style="thick">
        <color rgb="FF000000"/>
      </right>
      <top style="thin">
        <color rgb="FF000000"/>
      </top>
      <bottom style="hair">
        <color rgb="FF000000"/>
      </bottom>
      <diagonal/>
    </border>
    <border>
      <left style="medium">
        <color rgb="FF000000"/>
      </left>
      <right style="thick">
        <color rgb="FF000000"/>
      </right>
      <top style="hair">
        <color rgb="FF000000"/>
      </top>
      <bottom style="hair">
        <color rgb="FF000000"/>
      </bottom>
      <diagonal/>
    </border>
    <border>
      <left style="thick">
        <color rgb="FF000000"/>
      </left>
      <right style="thin">
        <color rgb="FF000000"/>
      </right>
      <top style="hair">
        <color rgb="FF000000"/>
      </top>
      <bottom style="hair">
        <color rgb="FF000000"/>
      </bottom>
      <diagonal/>
    </border>
    <border>
      <left style="thin">
        <color rgb="FF000000"/>
      </left>
      <right/>
      <top style="hair">
        <color rgb="FF000000"/>
      </top>
      <bottom/>
      <diagonal/>
    </border>
    <border>
      <left style="thick">
        <color rgb="FF000000"/>
      </left>
      <right style="thin">
        <color rgb="FF000000"/>
      </right>
      <top style="hair">
        <color rgb="FF000000"/>
      </top>
      <bottom/>
      <diagonal/>
    </border>
    <border>
      <left style="thick">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ck">
        <color rgb="FF000000"/>
      </right>
      <top/>
      <bottom style="hair">
        <color rgb="FF000000"/>
      </bottom>
      <diagonal/>
    </border>
    <border>
      <left style="thick">
        <color rgb="FF000000"/>
      </left>
      <right style="thin">
        <color rgb="FF000000"/>
      </right>
      <top/>
      <bottom style="hair">
        <color rgb="FF000000"/>
      </bottom>
      <diagonal/>
    </border>
    <border>
      <left/>
      <right style="thick">
        <color rgb="FF000000"/>
      </right>
      <top/>
      <bottom style="hair">
        <color rgb="FF000000"/>
      </bottom>
      <diagonal/>
    </border>
    <border>
      <left/>
      <right style="medium">
        <color rgb="FF000000"/>
      </right>
      <top/>
      <bottom style="hair">
        <color rgb="FF000000"/>
      </bottom>
      <diagonal/>
    </border>
    <border>
      <left style="thin">
        <color rgb="FF000000"/>
      </left>
      <right style="thick">
        <color rgb="FF000000"/>
      </right>
      <top/>
      <bottom style="hair">
        <color rgb="FF000000"/>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style="medium">
        <color rgb="FF000000"/>
      </left>
      <right style="thick">
        <color rgb="FF000000"/>
      </right>
      <top/>
      <bottom/>
      <diagonal/>
    </border>
    <border>
      <left style="medium">
        <color rgb="FF000000"/>
      </left>
      <right style="thick">
        <color rgb="FF000000"/>
      </right>
      <top/>
      <bottom style="thin">
        <color rgb="FF000000"/>
      </bottom>
      <diagonal/>
    </border>
    <border>
      <left/>
      <right style="thick">
        <color rgb="FF000000"/>
      </right>
      <top style="hair">
        <color rgb="FF000000"/>
      </top>
      <bottom style="thin">
        <color rgb="FF000000"/>
      </bottom>
      <diagonal/>
    </border>
    <border>
      <left style="thin">
        <color rgb="FF000000"/>
      </left>
      <right style="thick">
        <color rgb="FF000000"/>
      </right>
      <top style="hair">
        <color rgb="FF000000"/>
      </top>
      <bottom style="thin">
        <color rgb="FF000000"/>
      </bottom>
      <diagonal/>
    </border>
    <border>
      <left style="thin">
        <color rgb="FF993366"/>
      </left>
      <right style="thin">
        <color rgb="FF993366"/>
      </right>
      <top style="thin">
        <color rgb="FF000000"/>
      </top>
      <bottom style="hair">
        <color rgb="FF000000"/>
      </bottom>
      <diagonal/>
    </border>
    <border>
      <left style="thin">
        <color rgb="FF993366"/>
      </left>
      <right style="thin">
        <color rgb="FF993366"/>
      </right>
      <top style="hair">
        <color rgb="FF000000"/>
      </top>
      <bottom style="hair">
        <color rgb="FF000000"/>
      </bottom>
      <diagonal/>
    </border>
    <border>
      <left style="thin">
        <color rgb="FF993366"/>
      </left>
      <right style="thin">
        <color rgb="FF993366"/>
      </right>
      <top style="hair">
        <color rgb="FF000000"/>
      </top>
      <bottom style="thin">
        <color rgb="FF000000"/>
      </bottom>
      <diagonal/>
    </border>
    <border>
      <left style="medium">
        <color rgb="FF000000"/>
      </left>
      <right style="thick">
        <color rgb="FF000000"/>
      </right>
      <top style="hair">
        <color rgb="FF000000"/>
      </top>
      <bottom style="thin">
        <color rgb="FF000000"/>
      </bottom>
      <diagonal/>
    </border>
    <border>
      <left style="thin">
        <color rgb="FF993366"/>
      </left>
      <right style="thin">
        <color rgb="FF993366"/>
      </right>
      <top/>
      <bottom style="hair">
        <color rgb="FF000000"/>
      </bottom>
      <diagonal/>
    </border>
    <border>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thin">
        <color rgb="FF000000"/>
      </left>
      <right/>
      <top/>
      <bottom style="hair">
        <color rgb="FF000000"/>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style="hair">
        <color rgb="FF000000"/>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top/>
      <bottom style="thin">
        <color indexed="64"/>
      </bottom>
      <diagonal/>
    </border>
    <border>
      <left/>
      <right style="thin">
        <color rgb="FF000000"/>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bottom style="thin">
        <color indexed="64"/>
      </bottom>
      <diagonal/>
    </border>
    <border>
      <left style="thin">
        <color rgb="FF000000"/>
      </left>
      <right style="thin">
        <color rgb="FF000000"/>
      </right>
      <top style="hair">
        <color rgb="FF000000"/>
      </top>
      <bottom style="thin">
        <color indexed="64"/>
      </bottom>
      <diagonal/>
    </border>
    <border>
      <left/>
      <right style="thin">
        <color auto="1"/>
      </right>
      <top style="hair">
        <color indexed="64"/>
      </top>
      <bottom style="hair">
        <color auto="1"/>
      </bottom>
      <diagonal/>
    </border>
    <border>
      <left style="thin">
        <color auto="1"/>
      </left>
      <right style="thin">
        <color auto="1"/>
      </right>
      <top style="hair">
        <color indexed="64"/>
      </top>
      <bottom style="hair">
        <color auto="1"/>
      </bottom>
      <diagonal/>
    </border>
    <border>
      <left style="thin">
        <color auto="1"/>
      </left>
      <right style="thin">
        <color auto="1"/>
      </right>
      <top/>
      <bottom style="hair">
        <color auto="1"/>
      </bottom>
      <diagonal/>
    </border>
    <border>
      <left style="thin">
        <color rgb="FF000000"/>
      </left>
      <right style="thin">
        <color auto="1"/>
      </right>
      <top style="hair">
        <color auto="1"/>
      </top>
      <bottom style="hair">
        <color indexed="64"/>
      </bottom>
      <diagonal/>
    </border>
    <border>
      <left style="thin">
        <color auto="1"/>
      </left>
      <right style="thin">
        <color auto="1"/>
      </right>
      <top style="hair">
        <color auto="1"/>
      </top>
      <bottom style="hair">
        <color rgb="FF000000"/>
      </bottom>
      <diagonal/>
    </border>
    <border>
      <left style="thin">
        <color auto="1"/>
      </left>
      <right style="thin">
        <color auto="1"/>
      </right>
      <top style="hair">
        <color auto="1"/>
      </top>
      <bottom/>
      <diagonal/>
    </border>
    <border>
      <left/>
      <right style="thin">
        <color auto="1"/>
      </right>
      <top style="hair">
        <color indexed="64"/>
      </top>
      <bottom style="thin">
        <color indexed="64"/>
      </bottom>
      <diagonal/>
    </border>
    <border>
      <left style="thin">
        <color auto="1"/>
      </left>
      <right style="thin">
        <color auto="1"/>
      </right>
      <top style="hair">
        <color indexed="64"/>
      </top>
      <bottom style="thin">
        <color indexed="64"/>
      </bottom>
      <diagonal/>
    </border>
    <border>
      <left style="medium">
        <color rgb="FF000000"/>
      </left>
      <right/>
      <top style="hair">
        <color rgb="FF000000"/>
      </top>
      <bottom/>
      <diagonal/>
    </border>
    <border>
      <left style="thin">
        <color auto="1"/>
      </left>
      <right/>
      <top style="hair">
        <color indexed="64"/>
      </top>
      <bottom style="hair">
        <color auto="1"/>
      </bottom>
      <diagonal/>
    </border>
    <border>
      <left style="thin">
        <color auto="1"/>
      </left>
      <right/>
      <top style="hair">
        <color indexed="64"/>
      </top>
      <bottom style="thin">
        <color indexed="64"/>
      </bottom>
      <diagonal/>
    </border>
    <border>
      <left/>
      <right/>
      <top style="hair">
        <color rgb="FF000000"/>
      </top>
      <bottom style="thin">
        <color indexed="64"/>
      </bottom>
      <diagonal/>
    </border>
    <border>
      <left style="thick">
        <color rgb="FF000000"/>
      </left>
      <right style="thin">
        <color auto="1"/>
      </right>
      <top style="hair">
        <color indexed="64"/>
      </top>
      <bottom style="hair">
        <color auto="1"/>
      </bottom>
      <diagonal/>
    </border>
    <border>
      <left style="thick">
        <color rgb="FF000000"/>
      </left>
      <right style="thin">
        <color auto="1"/>
      </right>
      <top style="hair">
        <color indexed="64"/>
      </top>
      <bottom style="thin">
        <color indexed="64"/>
      </bottom>
      <diagonal/>
    </border>
    <border>
      <left style="thin">
        <color auto="1"/>
      </left>
      <right/>
      <top style="hair">
        <color auto="1"/>
      </top>
      <bottom style="hair">
        <color rgb="FF000000"/>
      </bottom>
      <diagonal/>
    </border>
    <border>
      <left style="thin">
        <color auto="1"/>
      </left>
      <right/>
      <top/>
      <bottom style="hair">
        <color auto="1"/>
      </bottom>
      <diagonal/>
    </border>
    <border>
      <left style="thick">
        <color auto="1"/>
      </left>
      <right style="thin">
        <color auto="1"/>
      </right>
      <top style="hair">
        <color auto="1"/>
      </top>
      <bottom/>
      <diagonal/>
    </border>
    <border>
      <left style="thick">
        <color auto="1"/>
      </left>
      <right style="thin">
        <color auto="1"/>
      </right>
      <top/>
      <bottom style="hair">
        <color auto="1"/>
      </bottom>
      <diagonal/>
    </border>
    <border>
      <left style="thin">
        <color rgb="FF000000"/>
      </left>
      <right style="thin">
        <color auto="1"/>
      </right>
      <top style="hair">
        <color auto="1"/>
      </top>
      <bottom style="thin">
        <color indexed="64"/>
      </bottom>
      <diagonal/>
    </border>
    <border>
      <left style="medium">
        <color indexed="64"/>
      </left>
      <right style="medium">
        <color indexed="64"/>
      </right>
      <top style="hair">
        <color rgb="FF000000"/>
      </top>
      <bottom style="hair">
        <color rgb="FF000000"/>
      </bottom>
      <diagonal/>
    </border>
    <border>
      <left style="medium">
        <color indexed="64"/>
      </left>
      <right style="medium">
        <color indexed="64"/>
      </right>
      <top style="hair">
        <color rgb="FF000000"/>
      </top>
      <bottom style="thin">
        <color indexed="64"/>
      </bottom>
      <diagonal/>
    </border>
    <border>
      <left style="thin">
        <color rgb="FF000000"/>
      </left>
      <right/>
      <top style="hair">
        <color rgb="FF000000"/>
      </top>
      <bottom style="thin">
        <color indexed="64"/>
      </bottom>
      <diagonal/>
    </border>
  </borders>
  <cellStyleXfs count="1">
    <xf numFmtId="0" fontId="0" fillId="0" borderId="0"/>
  </cellStyleXfs>
  <cellXfs count="816">
    <xf numFmtId="0" fontId="0" fillId="0" borderId="0" xfId="0" applyFont="1" applyAlignment="1"/>
    <xf numFmtId="0" fontId="6" fillId="8" borderId="1" xfId="0" applyFont="1" applyFill="1" applyBorder="1" applyAlignment="1"/>
    <xf numFmtId="0" fontId="7" fillId="0" borderId="0" xfId="0" applyFont="1"/>
    <xf numFmtId="0" fontId="7" fillId="8" borderId="1" xfId="0" applyFont="1" applyFill="1" applyBorder="1" applyAlignment="1"/>
    <xf numFmtId="0" fontId="7" fillId="9" borderId="15" xfId="0" applyFont="1" applyFill="1" applyBorder="1" applyAlignment="1"/>
    <xf numFmtId="0" fontId="8" fillId="10" borderId="16" xfId="0" applyFont="1" applyFill="1" applyBorder="1" applyAlignment="1">
      <alignment horizontal="center"/>
    </xf>
    <xf numFmtId="0" fontId="9" fillId="5" borderId="17" xfId="0" applyFont="1" applyFill="1" applyBorder="1" applyAlignment="1">
      <alignment horizontal="center"/>
    </xf>
    <xf numFmtId="0" fontId="8" fillId="10" borderId="17" xfId="0" applyFont="1" applyFill="1" applyBorder="1" applyAlignment="1">
      <alignment horizontal="center"/>
    </xf>
    <xf numFmtId="0" fontId="8" fillId="10" borderId="18" xfId="0" applyFont="1" applyFill="1" applyBorder="1" applyAlignment="1">
      <alignment horizontal="center"/>
    </xf>
    <xf numFmtId="0" fontId="7" fillId="9" borderId="19" xfId="0" applyFont="1" applyFill="1" applyBorder="1" applyAlignment="1"/>
    <xf numFmtId="0" fontId="7" fillId="9" borderId="20" xfId="0" applyFont="1" applyFill="1" applyBorder="1" applyAlignment="1"/>
    <xf numFmtId="0" fontId="10" fillId="2" borderId="13"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xf numFmtId="0" fontId="12" fillId="2" borderId="21" xfId="0" applyFont="1" applyFill="1" applyBorder="1" applyAlignment="1">
      <alignment horizontal="left" vertical="center"/>
    </xf>
    <xf numFmtId="0" fontId="10" fillId="6" borderId="21" xfId="0" applyFont="1" applyFill="1" applyBorder="1" applyAlignment="1">
      <alignment horizontal="center" vertical="center"/>
    </xf>
    <xf numFmtId="3" fontId="12" fillId="0" borderId="21" xfId="0" applyNumberFormat="1" applyFont="1" applyBorder="1" applyAlignment="1">
      <alignment horizontal="center" vertical="center"/>
    </xf>
    <xf numFmtId="41" fontId="10" fillId="0" borderId="21" xfId="0" applyNumberFormat="1" applyFont="1" applyBorder="1" applyAlignment="1">
      <alignment vertical="center"/>
    </xf>
    <xf numFmtId="0" fontId="3" fillId="0" borderId="0" xfId="0" applyFont="1" applyAlignment="1"/>
    <xf numFmtId="0" fontId="12" fillId="2" borderId="22" xfId="0" applyFont="1" applyFill="1" applyBorder="1" applyAlignment="1">
      <alignment horizontal="left" vertical="center"/>
    </xf>
    <xf numFmtId="0" fontId="10" fillId="6" borderId="23" xfId="0" applyFont="1" applyFill="1" applyBorder="1" applyAlignment="1">
      <alignment horizontal="center" vertical="center"/>
    </xf>
    <xf numFmtId="3" fontId="12" fillId="0" borderId="24" xfId="0" applyNumberFormat="1" applyFont="1" applyBorder="1" applyAlignment="1">
      <alignment horizontal="center" vertical="center"/>
    </xf>
    <xf numFmtId="41" fontId="10" fillId="0" borderId="24" xfId="0" applyNumberFormat="1" applyFont="1" applyBorder="1" applyAlignment="1">
      <alignment vertical="center"/>
    </xf>
    <xf numFmtId="0" fontId="12" fillId="2" borderId="25" xfId="0" applyFont="1" applyFill="1" applyBorder="1" applyAlignment="1">
      <alignment horizontal="left" vertical="center"/>
    </xf>
    <xf numFmtId="0" fontId="10" fillId="6" borderId="22" xfId="0" applyFont="1" applyFill="1" applyBorder="1" applyAlignment="1">
      <alignment horizontal="center" vertical="center"/>
    </xf>
    <xf numFmtId="0" fontId="10" fillId="11" borderId="13" xfId="0" applyFont="1" applyFill="1" applyBorder="1" applyAlignment="1">
      <alignment horizontal="center" vertical="center" wrapText="1"/>
    </xf>
    <xf numFmtId="0" fontId="13" fillId="11" borderId="13" xfId="0" applyFont="1" applyFill="1" applyBorder="1" applyAlignment="1">
      <alignment horizontal="center" vertical="center"/>
    </xf>
    <xf numFmtId="3" fontId="14" fillId="11" borderId="13" xfId="0" applyNumberFormat="1" applyFont="1" applyFill="1" applyBorder="1" applyAlignment="1">
      <alignment horizontal="center" vertical="center"/>
    </xf>
    <xf numFmtId="41" fontId="13" fillId="11" borderId="13" xfId="0" applyNumberFormat="1" applyFont="1" applyFill="1" applyBorder="1" applyAlignment="1">
      <alignment vertical="center"/>
    </xf>
    <xf numFmtId="0" fontId="15" fillId="2" borderId="1" xfId="0" applyFont="1" applyFill="1" applyBorder="1" applyAlignment="1"/>
    <xf numFmtId="0" fontId="10" fillId="2" borderId="26" xfId="0" applyFont="1" applyFill="1" applyBorder="1" applyAlignment="1">
      <alignment horizontal="center" vertical="center"/>
    </xf>
    <xf numFmtId="3" fontId="12" fillId="2" borderId="26" xfId="0" applyNumberFormat="1" applyFont="1" applyFill="1" applyBorder="1" applyAlignment="1">
      <alignment horizontal="center" vertical="center"/>
    </xf>
    <xf numFmtId="41" fontId="10" fillId="2" borderId="26" xfId="0" applyNumberFormat="1" applyFont="1" applyFill="1" applyBorder="1" applyAlignment="1">
      <alignment vertical="center"/>
    </xf>
    <xf numFmtId="0" fontId="10" fillId="2" borderId="22" xfId="0" applyFont="1" applyFill="1" applyBorder="1" applyAlignment="1">
      <alignment horizontal="center" vertical="center"/>
    </xf>
    <xf numFmtId="3" fontId="12" fillId="2" borderId="22" xfId="0" applyNumberFormat="1" applyFont="1" applyFill="1" applyBorder="1" applyAlignment="1">
      <alignment horizontal="center" vertical="center"/>
    </xf>
    <xf numFmtId="41" fontId="10" fillId="2" borderId="22" xfId="0" applyNumberFormat="1" applyFont="1" applyFill="1" applyBorder="1" applyAlignment="1">
      <alignment vertical="center"/>
    </xf>
    <xf numFmtId="0" fontId="10" fillId="2" borderId="27" xfId="0" applyFont="1" applyFill="1" applyBorder="1" applyAlignment="1">
      <alignment horizontal="center" vertical="center"/>
    </xf>
    <xf numFmtId="3" fontId="12" fillId="2" borderId="27" xfId="0" applyNumberFormat="1" applyFont="1" applyFill="1" applyBorder="1" applyAlignment="1">
      <alignment horizontal="center" vertical="center"/>
    </xf>
    <xf numFmtId="41" fontId="10" fillId="2" borderId="27" xfId="0" applyNumberFormat="1" applyFont="1" applyFill="1" applyBorder="1" applyAlignment="1">
      <alignment vertical="center"/>
    </xf>
    <xf numFmtId="0" fontId="10" fillId="2" borderId="25" xfId="0" applyFont="1" applyFill="1" applyBorder="1" applyAlignment="1">
      <alignment horizontal="center" vertical="center"/>
    </xf>
    <xf numFmtId="3" fontId="12" fillId="2" borderId="25" xfId="0" applyNumberFormat="1" applyFont="1" applyFill="1" applyBorder="1" applyAlignment="1">
      <alignment horizontal="center" vertical="center"/>
    </xf>
    <xf numFmtId="41" fontId="10" fillId="2" borderId="25" xfId="0" applyNumberFormat="1" applyFont="1" applyFill="1" applyBorder="1" applyAlignment="1">
      <alignment vertical="center"/>
    </xf>
    <xf numFmtId="0" fontId="11" fillId="0" borderId="0" xfId="0" applyFont="1" applyAlignment="1">
      <alignment horizontal="left"/>
    </xf>
    <xf numFmtId="0" fontId="12" fillId="0" borderId="0" xfId="0" applyFont="1" applyAlignment="1"/>
    <xf numFmtId="0" fontId="11" fillId="0" borderId="0" xfId="0" applyFont="1" applyAlignment="1">
      <alignment horizontal="center"/>
    </xf>
    <xf numFmtId="0" fontId="17"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xf numFmtId="0" fontId="18" fillId="0" borderId="0" xfId="0" applyFont="1" applyAlignment="1"/>
    <xf numFmtId="0" fontId="11" fillId="0" borderId="0" xfId="0" applyFont="1" applyAlignment="1">
      <alignment horizontal="center" vertical="top"/>
    </xf>
    <xf numFmtId="0" fontId="11" fillId="2" borderId="1" xfId="0" applyFont="1" applyFill="1" applyBorder="1" applyAlignment="1"/>
    <xf numFmtId="0" fontId="19" fillId="2" borderId="1" xfId="0" applyFont="1" applyFill="1" applyBorder="1" applyAlignment="1">
      <alignment horizontal="center" vertical="center"/>
    </xf>
    <xf numFmtId="0" fontId="19" fillId="0" borderId="0" xfId="0" applyFont="1" applyAlignment="1">
      <alignment horizontal="center" vertical="center"/>
    </xf>
    <xf numFmtId="0" fontId="20" fillId="0" borderId="2" xfId="0" applyFont="1" applyBorder="1" applyAlignment="1">
      <alignment horizontal="center"/>
    </xf>
    <xf numFmtId="0" fontId="4"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10" fillId="0" borderId="6" xfId="0" applyNumberFormat="1" applyFont="1" applyBorder="1" applyAlignment="1">
      <alignment horizontal="center" vertical="center" textRotation="90"/>
    </xf>
    <xf numFmtId="164" fontId="10" fillId="2" borderId="19" xfId="0" applyNumberFormat="1" applyFont="1" applyFill="1" applyBorder="1" applyAlignment="1">
      <alignment horizontal="center" vertical="center" textRotation="90"/>
    </xf>
    <xf numFmtId="164" fontId="19" fillId="0" borderId="6" xfId="0" applyNumberFormat="1" applyFont="1" applyBorder="1" applyAlignment="1">
      <alignment horizontal="center" vertical="center" textRotation="90"/>
    </xf>
    <xf numFmtId="0" fontId="22" fillId="0" borderId="0" xfId="0" applyFont="1" applyAlignment="1"/>
    <xf numFmtId="164" fontId="10" fillId="0" borderId="7" xfId="0" applyNumberFormat="1" applyFont="1" applyBorder="1" applyAlignment="1">
      <alignment horizontal="center" vertical="center" textRotation="90"/>
    </xf>
    <xf numFmtId="164" fontId="10" fillId="2" borderId="26" xfId="0" applyNumberFormat="1" applyFont="1" applyFill="1" applyBorder="1" applyAlignment="1">
      <alignment horizontal="center" vertical="center" textRotation="90"/>
    </xf>
    <xf numFmtId="164" fontId="19" fillId="0" borderId="7" xfId="0" applyNumberFormat="1" applyFont="1" applyBorder="1" applyAlignment="1">
      <alignment horizontal="center" vertical="center" textRotation="90"/>
    </xf>
    <xf numFmtId="0" fontId="19" fillId="0" borderId="9" xfId="0" applyFont="1" applyBorder="1" applyAlignment="1">
      <alignment horizontal="center" vertical="center" wrapText="1"/>
    </xf>
    <xf numFmtId="0" fontId="4" fillId="0" borderId="9" xfId="0" applyFont="1" applyBorder="1" applyAlignment="1">
      <alignment horizontal="center" vertical="center" wrapText="1"/>
    </xf>
    <xf numFmtId="164" fontId="10" fillId="0" borderId="29" xfId="0" applyNumberFormat="1" applyFont="1" applyBorder="1" applyAlignment="1">
      <alignment horizontal="center" vertical="center" textRotation="90"/>
    </xf>
    <xf numFmtId="164" fontId="10" fillId="2" borderId="32" xfId="0" applyNumberFormat="1" applyFont="1" applyFill="1" applyBorder="1" applyAlignment="1">
      <alignment horizontal="center" vertical="center" textRotation="90"/>
    </xf>
    <xf numFmtId="164" fontId="19" fillId="0" borderId="29" xfId="0" applyNumberFormat="1" applyFont="1" applyBorder="1" applyAlignment="1">
      <alignment horizontal="center" vertical="center" textRotation="90"/>
    </xf>
    <xf numFmtId="0" fontId="19" fillId="2" borderId="34"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0" borderId="2" xfId="0" applyFont="1" applyBorder="1" applyAlignment="1">
      <alignment vertical="center" wrapText="1"/>
    </xf>
    <xf numFmtId="0" fontId="13" fillId="0" borderId="2" xfId="0" applyFont="1" applyBorder="1" applyAlignment="1">
      <alignment vertical="center" wrapText="1"/>
    </xf>
    <xf numFmtId="0" fontId="2" fillId="0" borderId="2" xfId="0" applyFont="1" applyBorder="1" applyAlignment="1">
      <alignment horizontal="center" vertical="center" wrapText="1"/>
    </xf>
    <xf numFmtId="0" fontId="4" fillId="0" borderId="2" xfId="0" applyFont="1" applyBorder="1" applyAlignment="1">
      <alignment horizontal="center" vertical="top" wrapText="1"/>
    </xf>
    <xf numFmtId="1" fontId="10" fillId="8" borderId="8" xfId="0" applyNumberFormat="1" applyFont="1" applyFill="1" applyBorder="1" applyAlignment="1">
      <alignment horizontal="center" vertical="center" wrapText="1"/>
    </xf>
    <xf numFmtId="0" fontId="12" fillId="0" borderId="24" xfId="0" applyFont="1" applyBorder="1" applyAlignment="1">
      <alignment horizontal="center" vertical="center" wrapText="1"/>
    </xf>
    <xf numFmtId="0" fontId="17" fillId="0" borderId="22" xfId="0" applyFont="1" applyBorder="1" applyAlignment="1">
      <alignment horizontal="center" vertical="center" wrapText="1"/>
    </xf>
    <xf numFmtId="0" fontId="23" fillId="0" borderId="22" xfId="0" applyFont="1" applyBorder="1" applyAlignment="1">
      <alignment vertical="center"/>
    </xf>
    <xf numFmtId="0" fontId="24" fillId="0" borderId="35" xfId="0" applyFont="1" applyBorder="1" applyAlignment="1">
      <alignment horizontal="center" vertical="center" wrapText="1"/>
    </xf>
    <xf numFmtId="0" fontId="12" fillId="3" borderId="21" xfId="0" applyFont="1" applyFill="1" applyBorder="1" applyAlignment="1">
      <alignment horizontal="center" vertical="center"/>
    </xf>
    <xf numFmtId="0" fontId="12" fillId="2" borderId="21" xfId="0" applyFont="1" applyFill="1" applyBorder="1" applyAlignment="1">
      <alignment horizontal="center" vertical="center"/>
    </xf>
    <xf numFmtId="0" fontId="10" fillId="7" borderId="21" xfId="0" applyFont="1" applyFill="1" applyBorder="1" applyAlignment="1">
      <alignment horizontal="center" vertical="center"/>
    </xf>
    <xf numFmtId="0" fontId="10" fillId="12" borderId="21" xfId="0" applyFont="1" applyFill="1" applyBorder="1" applyAlignment="1">
      <alignment horizontal="center" vertical="center"/>
    </xf>
    <xf numFmtId="0" fontId="25" fillId="0" borderId="22" xfId="0" applyFont="1" applyBorder="1" applyAlignment="1">
      <alignment horizontal="center" vertical="center"/>
    </xf>
    <xf numFmtId="0" fontId="23" fillId="0" borderId="22" xfId="0" applyFont="1" applyBorder="1" applyAlignment="1">
      <alignment horizontal="center" vertical="center"/>
    </xf>
    <xf numFmtId="1" fontId="10" fillId="2" borderId="21" xfId="0" applyNumberFormat="1" applyFont="1" applyFill="1" applyBorder="1" applyAlignment="1">
      <alignment horizontal="center" vertical="center" wrapText="1"/>
    </xf>
    <xf numFmtId="0" fontId="10" fillId="2" borderId="21" xfId="0" applyFont="1" applyFill="1" applyBorder="1" applyAlignment="1">
      <alignment horizontal="center" vertical="center"/>
    </xf>
    <xf numFmtId="0" fontId="10" fillId="5" borderId="21" xfId="0" applyFont="1" applyFill="1" applyBorder="1" applyAlignment="1">
      <alignment horizontal="center" vertical="center"/>
    </xf>
    <xf numFmtId="0" fontId="12" fillId="2" borderId="36" xfId="0" applyFont="1" applyFill="1" applyBorder="1" applyAlignment="1">
      <alignment horizontal="center" vertical="center"/>
    </xf>
    <xf numFmtId="16" fontId="12" fillId="2" borderId="37" xfId="0" applyNumberFormat="1" applyFont="1" applyFill="1" applyBorder="1" applyAlignment="1">
      <alignment horizontal="center" vertical="center"/>
    </xf>
    <xf numFmtId="0" fontId="12" fillId="2" borderId="37" xfId="0" applyFont="1"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24" fillId="0" borderId="40" xfId="0" applyFont="1" applyBorder="1" applyAlignment="1">
      <alignment horizontal="center" vertical="center" wrapText="1"/>
    </xf>
    <xf numFmtId="0" fontId="12" fillId="3" borderId="22" xfId="0" applyFont="1" applyFill="1" applyBorder="1" applyAlignment="1">
      <alignment horizontal="center" vertical="center"/>
    </xf>
    <xf numFmtId="0" fontId="12" fillId="2" borderId="23" xfId="0" applyFont="1" applyFill="1" applyBorder="1" applyAlignment="1">
      <alignment horizontal="center" vertical="center"/>
    </xf>
    <xf numFmtId="0" fontId="12" fillId="2" borderId="22" xfId="0" applyFont="1" applyFill="1" applyBorder="1" applyAlignment="1">
      <alignment horizontal="center" vertical="center"/>
    </xf>
    <xf numFmtId="0" fontId="10" fillId="7" borderId="22" xfId="0" applyFont="1" applyFill="1" applyBorder="1" applyAlignment="1">
      <alignment horizontal="center" vertical="center"/>
    </xf>
    <xf numFmtId="0" fontId="10" fillId="12" borderId="22" xfId="0" applyFont="1" applyFill="1" applyBorder="1" applyAlignment="1">
      <alignment horizontal="center" vertical="center"/>
    </xf>
    <xf numFmtId="1" fontId="10" fillId="2" borderId="23" xfId="0" applyNumberFormat="1" applyFont="1" applyFill="1" applyBorder="1" applyAlignment="1">
      <alignment horizontal="center" vertical="center" wrapText="1"/>
    </xf>
    <xf numFmtId="0" fontId="10" fillId="2" borderId="23" xfId="0" applyFont="1" applyFill="1" applyBorder="1" applyAlignment="1">
      <alignment horizontal="center" vertical="center"/>
    </xf>
    <xf numFmtId="0" fontId="10" fillId="5" borderId="23" xfId="0" applyFont="1" applyFill="1" applyBorder="1" applyAlignment="1">
      <alignment horizontal="center" vertical="center"/>
    </xf>
    <xf numFmtId="0" fontId="12" fillId="2" borderId="41" xfId="0" applyFont="1" applyFill="1" applyBorder="1" applyAlignment="1">
      <alignment horizontal="center" vertical="center"/>
    </xf>
    <xf numFmtId="0" fontId="12" fillId="2" borderId="42" xfId="0" applyFont="1" applyFill="1" applyBorder="1" applyAlignment="1">
      <alignment horizontal="center" vertical="center"/>
    </xf>
    <xf numFmtId="16" fontId="12" fillId="2" borderId="43" xfId="0" applyNumberFormat="1" applyFont="1" applyFill="1" applyBorder="1" applyAlignment="1">
      <alignment horizontal="center" vertical="center"/>
    </xf>
    <xf numFmtId="0" fontId="17" fillId="0" borderId="22" xfId="0" applyFont="1" applyBorder="1" applyAlignment="1">
      <alignment vertical="center"/>
    </xf>
    <xf numFmtId="1" fontId="10" fillId="2" borderId="23" xfId="0" applyNumberFormat="1" applyFont="1" applyFill="1" applyBorder="1" applyAlignment="1">
      <alignment horizontal="center" vertical="center"/>
    </xf>
    <xf numFmtId="0" fontId="12" fillId="2" borderId="43" xfId="0" applyFont="1" applyFill="1" applyBorder="1" applyAlignment="1">
      <alignment horizontal="center" vertical="center"/>
    </xf>
    <xf numFmtId="0" fontId="10" fillId="6" borderId="23" xfId="0" applyFont="1" applyFill="1" applyBorder="1" applyAlignment="1">
      <alignment horizontal="center" vertical="center" wrapText="1"/>
    </xf>
    <xf numFmtId="16" fontId="12" fillId="2" borderId="44" xfId="0" applyNumberFormat="1" applyFont="1" applyFill="1" applyBorder="1" applyAlignment="1">
      <alignment horizontal="center" vertical="center"/>
    </xf>
    <xf numFmtId="1" fontId="10" fillId="5" borderId="23" xfId="0" applyNumberFormat="1" applyFont="1" applyFill="1" applyBorder="1" applyAlignment="1">
      <alignment horizontal="center" vertical="center"/>
    </xf>
    <xf numFmtId="16" fontId="12" fillId="2" borderId="42" xfId="0" applyNumberFormat="1" applyFont="1" applyFill="1" applyBorder="1" applyAlignment="1">
      <alignment horizontal="center" vertical="center"/>
    </xf>
    <xf numFmtId="0" fontId="12" fillId="2" borderId="44" xfId="0" applyFont="1" applyFill="1" applyBorder="1" applyAlignment="1">
      <alignment horizontal="center" vertical="center"/>
    </xf>
    <xf numFmtId="0" fontId="12" fillId="2" borderId="27" xfId="0" applyFont="1" applyFill="1" applyBorder="1" applyAlignment="1">
      <alignment horizontal="center" vertical="center"/>
    </xf>
    <xf numFmtId="0" fontId="10" fillId="7" borderId="27" xfId="0" applyFont="1" applyFill="1" applyBorder="1" applyAlignment="1">
      <alignment horizontal="center" vertical="center"/>
    </xf>
    <xf numFmtId="0" fontId="10" fillId="12" borderId="27" xfId="0" applyFont="1" applyFill="1" applyBorder="1" applyAlignment="1">
      <alignment horizontal="center" vertical="center"/>
    </xf>
    <xf numFmtId="0" fontId="17" fillId="2" borderId="22" xfId="0" applyFont="1" applyFill="1" applyBorder="1" applyAlignment="1">
      <alignment horizontal="center" vertical="center" wrapText="1"/>
    </xf>
    <xf numFmtId="0" fontId="17" fillId="2" borderId="22" xfId="0" applyFont="1" applyFill="1" applyBorder="1" applyAlignment="1">
      <alignment vertical="center"/>
    </xf>
    <xf numFmtId="0" fontId="24" fillId="2" borderId="45" xfId="0" applyFont="1" applyFill="1" applyBorder="1" applyAlignment="1">
      <alignment horizontal="center" vertical="center" wrapText="1"/>
    </xf>
    <xf numFmtId="0" fontId="25" fillId="2" borderId="2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32" xfId="0" applyFont="1" applyFill="1" applyBorder="1" applyAlignment="1">
      <alignment horizontal="center" vertical="center"/>
    </xf>
    <xf numFmtId="0" fontId="12" fillId="2" borderId="46" xfId="0" applyFont="1" applyFill="1" applyBorder="1" applyAlignment="1">
      <alignment horizontal="center" vertical="center"/>
    </xf>
    <xf numFmtId="0" fontId="12" fillId="3" borderId="27" xfId="0" applyFont="1" applyFill="1" applyBorder="1" applyAlignment="1">
      <alignment horizontal="center" vertical="center"/>
    </xf>
    <xf numFmtId="1" fontId="10" fillId="2" borderId="22" xfId="0" applyNumberFormat="1" applyFont="1" applyFill="1" applyBorder="1" applyAlignment="1">
      <alignment horizontal="center" vertical="center" wrapText="1"/>
    </xf>
    <xf numFmtId="0" fontId="12" fillId="2" borderId="47" xfId="0" applyFont="1" applyFill="1" applyBorder="1" applyAlignment="1">
      <alignment horizontal="center" vertical="center"/>
    </xf>
    <xf numFmtId="0" fontId="12" fillId="2" borderId="48" xfId="0" applyFont="1" applyFill="1" applyBorder="1" applyAlignment="1">
      <alignment horizontal="center" vertical="center"/>
    </xf>
    <xf numFmtId="0" fontId="10" fillId="5" borderId="22" xfId="0" applyFont="1" applyFill="1" applyBorder="1" applyAlignment="1">
      <alignment horizontal="center" vertical="center"/>
    </xf>
    <xf numFmtId="0" fontId="12" fillId="0" borderId="25" xfId="0" applyFont="1" applyBorder="1" applyAlignment="1">
      <alignment horizontal="center" vertical="center" wrapText="1"/>
    </xf>
    <xf numFmtId="0" fontId="24" fillId="0" borderId="49" xfId="0" applyFont="1" applyBorder="1" applyAlignment="1">
      <alignment horizontal="center" vertical="center" wrapText="1"/>
    </xf>
    <xf numFmtId="0" fontId="12" fillId="3" borderId="25" xfId="0" applyFont="1" applyFill="1" applyBorder="1" applyAlignment="1">
      <alignment horizontal="center" vertical="center"/>
    </xf>
    <xf numFmtId="0" fontId="12" fillId="2" borderId="25" xfId="0" applyFont="1" applyFill="1" applyBorder="1" applyAlignment="1">
      <alignment horizontal="center" vertical="center"/>
    </xf>
    <xf numFmtId="0" fontId="10" fillId="7" borderId="25" xfId="0" applyFont="1" applyFill="1" applyBorder="1" applyAlignment="1">
      <alignment horizontal="center" vertical="center"/>
    </xf>
    <xf numFmtId="0" fontId="10" fillId="12" borderId="25" xfId="0"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0" fontId="12" fillId="2" borderId="51" xfId="0" applyFont="1" applyFill="1" applyBorder="1" applyAlignment="1">
      <alignment horizontal="center" vertical="center"/>
    </xf>
    <xf numFmtId="0" fontId="12" fillId="2" borderId="52" xfId="0" applyFont="1" applyFill="1" applyBorder="1" applyAlignment="1">
      <alignment horizontal="center" vertical="center"/>
    </xf>
    <xf numFmtId="0" fontId="12" fillId="2" borderId="53" xfId="0" applyFont="1" applyFill="1" applyBorder="1" applyAlignment="1">
      <alignment horizontal="center" vertical="center"/>
    </xf>
    <xf numFmtId="0" fontId="12" fillId="0" borderId="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left" vertical="center" wrapText="1"/>
    </xf>
    <xf numFmtId="0" fontId="24" fillId="0" borderId="54" xfId="0" applyFont="1" applyBorder="1" applyAlignment="1">
      <alignment horizontal="center" vertical="center" wrapText="1"/>
    </xf>
    <xf numFmtId="0" fontId="12" fillId="3" borderId="23" xfId="0" applyFont="1" applyFill="1" applyBorder="1" applyAlignment="1">
      <alignment horizontal="center" vertical="center"/>
    </xf>
    <xf numFmtId="0" fontId="12" fillId="2" borderId="55" xfId="0" applyFont="1" applyFill="1" applyBorder="1" applyAlignment="1">
      <alignment horizontal="center" vertical="center"/>
    </xf>
    <xf numFmtId="0" fontId="10" fillId="7" borderId="55" xfId="0" applyFont="1" applyFill="1" applyBorder="1" applyAlignment="1">
      <alignment horizontal="center" vertical="center"/>
    </xf>
    <xf numFmtId="0" fontId="13" fillId="13" borderId="55" xfId="0" applyFont="1" applyFill="1" applyBorder="1" applyAlignment="1">
      <alignment horizontal="center" vertical="center"/>
    </xf>
    <xf numFmtId="0" fontId="10" fillId="2" borderId="55" xfId="0" applyFont="1" applyFill="1" applyBorder="1" applyAlignment="1">
      <alignment horizontal="center" vertical="center"/>
    </xf>
    <xf numFmtId="0" fontId="12" fillId="6" borderId="55" xfId="0" applyFont="1" applyFill="1" applyBorder="1" applyAlignment="1">
      <alignment horizontal="center" vertical="center"/>
    </xf>
    <xf numFmtId="3" fontId="12" fillId="2" borderId="55" xfId="0" applyNumberFormat="1" applyFont="1" applyFill="1" applyBorder="1" applyAlignment="1">
      <alignment horizontal="center" vertical="center"/>
    </xf>
    <xf numFmtId="41" fontId="10" fillId="2" borderId="55" xfId="0" applyNumberFormat="1" applyFont="1" applyFill="1" applyBorder="1" applyAlignment="1">
      <alignment horizontal="right" vertical="center"/>
    </xf>
    <xf numFmtId="0" fontId="10" fillId="2" borderId="55" xfId="0" applyFont="1" applyFill="1" applyBorder="1" applyAlignment="1">
      <alignment horizontal="center" vertical="center" wrapText="1"/>
    </xf>
    <xf numFmtId="1" fontId="10" fillId="2" borderId="55" xfId="0" applyNumberFormat="1" applyFont="1" applyFill="1" applyBorder="1" applyAlignment="1">
      <alignment horizontal="center" vertical="center" wrapText="1"/>
    </xf>
    <xf numFmtId="0" fontId="13"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12" fillId="2" borderId="34" xfId="0" applyFont="1" applyFill="1" applyBorder="1" applyAlignment="1">
      <alignment horizontal="center" vertical="center"/>
    </xf>
    <xf numFmtId="16" fontId="12" fillId="2" borderId="10" xfId="0" applyNumberFormat="1" applyFont="1" applyFill="1" applyBorder="1" applyAlignment="1">
      <alignment horizontal="center" vertical="center"/>
    </xf>
    <xf numFmtId="0" fontId="12" fillId="2" borderId="57" xfId="0" applyFont="1" applyFill="1" applyBorder="1" applyAlignment="1">
      <alignment horizontal="center" vertical="center"/>
    </xf>
    <xf numFmtId="0" fontId="3" fillId="0" borderId="0" xfId="0" applyFont="1" applyAlignment="1">
      <alignment horizontal="left" vertical="center" wrapText="1"/>
    </xf>
    <xf numFmtId="0" fontId="17" fillId="0" borderId="0" xfId="0" applyFont="1" applyAlignment="1">
      <alignment horizontal="center" vertical="center" wrapText="1"/>
    </xf>
    <xf numFmtId="0" fontId="3" fillId="0" borderId="0" xfId="0" applyFont="1" applyAlignment="1">
      <alignment horizontal="center" vertical="center" wrapText="1"/>
    </xf>
    <xf numFmtId="0" fontId="18" fillId="0" borderId="0" xfId="0" applyFont="1" applyAlignment="1">
      <alignment horizontal="center"/>
    </xf>
    <xf numFmtId="41" fontId="4" fillId="0" borderId="0" xfId="0" applyNumberFormat="1" applyFont="1" applyAlignment="1">
      <alignment horizontal="left"/>
    </xf>
    <xf numFmtId="41" fontId="4" fillId="0" borderId="0" xfId="0" applyNumberFormat="1" applyFont="1" applyAlignment="1">
      <alignment horizontal="center"/>
    </xf>
    <xf numFmtId="0" fontId="27" fillId="6" borderId="1" xfId="0" applyFont="1" applyFill="1" applyBorder="1" applyAlignment="1">
      <alignment horizontal="center" vertical="top" wrapText="1"/>
    </xf>
    <xf numFmtId="1" fontId="28"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xf>
    <xf numFmtId="0" fontId="29" fillId="0" borderId="0" xfId="0" applyFont="1" applyAlignment="1">
      <alignment horizontal="center" vertical="center"/>
    </xf>
    <xf numFmtId="0" fontId="19" fillId="6" borderId="1" xfId="0" applyFont="1" applyFill="1" applyBorder="1" applyAlignment="1">
      <alignment horizontal="center" vertical="center"/>
    </xf>
    <xf numFmtId="0" fontId="32" fillId="0" borderId="0" xfId="0" applyFont="1" applyAlignment="1"/>
    <xf numFmtId="0" fontId="35" fillId="0" borderId="0" xfId="0" applyFont="1" applyAlignment="1">
      <alignment vertical="center"/>
    </xf>
    <xf numFmtId="0" fontId="35" fillId="0" borderId="0" xfId="0" applyFont="1" applyAlignment="1">
      <alignment horizontal="left" vertical="center"/>
    </xf>
    <xf numFmtId="0" fontId="12" fillId="0" borderId="0" xfId="0" applyFont="1" applyAlignment="1">
      <alignment horizontal="center"/>
    </xf>
    <xf numFmtId="0" fontId="33" fillId="6" borderId="1" xfId="0" applyFont="1" applyFill="1" applyBorder="1" applyAlignment="1">
      <alignment vertical="center"/>
    </xf>
    <xf numFmtId="0" fontId="33" fillId="6" borderId="1" xfId="0" applyFont="1" applyFill="1" applyBorder="1" applyAlignment="1">
      <alignment horizontal="center" vertical="center"/>
    </xf>
    <xf numFmtId="0" fontId="12" fillId="0" borderId="0" xfId="0" applyFont="1" applyAlignment="1">
      <alignment horizontal="left" vertical="center"/>
    </xf>
    <xf numFmtId="0" fontId="12"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center" vertical="top"/>
    </xf>
    <xf numFmtId="0" fontId="28" fillId="0" borderId="0" xfId="0" applyFont="1" applyAlignment="1">
      <alignment horizontal="center" vertical="center"/>
    </xf>
    <xf numFmtId="0" fontId="12" fillId="2" borderId="1" xfId="0" applyFont="1" applyFill="1" applyBorder="1" applyAlignment="1"/>
    <xf numFmtId="0" fontId="35" fillId="2" borderId="1" xfId="0" applyFont="1" applyFill="1" applyBorder="1" applyAlignment="1"/>
    <xf numFmtId="0" fontId="34" fillId="2" borderId="1" xfId="0" applyFont="1" applyFill="1" applyBorder="1" applyAlignment="1"/>
    <xf numFmtId="0" fontId="35" fillId="0" borderId="0" xfId="0" applyFont="1" applyAlignment="1"/>
    <xf numFmtId="0" fontId="35" fillId="0" borderId="0" xfId="0" applyFont="1" applyAlignment="1">
      <alignment horizontal="center" vertical="center"/>
    </xf>
    <xf numFmtId="0" fontId="10" fillId="6" borderId="1" xfId="0" applyFont="1" applyFill="1" applyBorder="1" applyAlignment="1">
      <alignment horizontal="right"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0" fontId="10" fillId="2" borderId="1" xfId="0" applyFont="1" applyFill="1" applyBorder="1" applyAlignment="1"/>
    <xf numFmtId="0" fontId="10"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top"/>
    </xf>
    <xf numFmtId="0" fontId="17" fillId="0" borderId="0" xfId="0" applyFont="1" applyAlignment="1"/>
    <xf numFmtId="0" fontId="17" fillId="2" borderId="1" xfId="0" applyFont="1" applyFill="1" applyBorder="1" applyAlignment="1"/>
    <xf numFmtId="0" fontId="17" fillId="0" borderId="0" xfId="0" applyFont="1" applyAlignment="1">
      <alignment horizontal="center"/>
    </xf>
    <xf numFmtId="0" fontId="17" fillId="6" borderId="1" xfId="0" applyFont="1" applyFill="1" applyBorder="1" applyAlignment="1"/>
    <xf numFmtId="0" fontId="17" fillId="6" borderId="1" xfId="0" applyFont="1" applyFill="1" applyBorder="1" applyAlignment="1">
      <alignment horizontal="center"/>
    </xf>
    <xf numFmtId="0" fontId="17" fillId="0" borderId="0" xfId="0" applyFont="1" applyAlignment="1">
      <alignment horizontal="center" vertical="top"/>
    </xf>
    <xf numFmtId="0" fontId="19" fillId="0" borderId="0" xfId="0" applyFont="1" applyAlignment="1">
      <alignment horizontal="center"/>
    </xf>
    <xf numFmtId="0" fontId="17" fillId="0" borderId="0" xfId="0" applyFont="1" applyAlignment="1">
      <alignment horizontal="left"/>
    </xf>
    <xf numFmtId="0" fontId="19" fillId="0" borderId="0" xfId="0" applyFont="1" applyAlignment="1">
      <alignment horizontal="left"/>
    </xf>
    <xf numFmtId="0" fontId="12" fillId="2" borderId="61" xfId="0" applyFont="1" applyFill="1" applyBorder="1" applyAlignment="1">
      <alignment horizontal="center" vertical="center"/>
    </xf>
    <xf numFmtId="0" fontId="12" fillId="2" borderId="62" xfId="0" applyFont="1" applyFill="1" applyBorder="1" applyAlignment="1">
      <alignment horizontal="center" vertical="center"/>
    </xf>
    <xf numFmtId="0" fontId="36" fillId="0" borderId="63" xfId="0" applyFont="1" applyBorder="1" applyAlignment="1">
      <alignment horizontal="center" vertical="center"/>
    </xf>
    <xf numFmtId="0" fontId="12" fillId="6" borderId="22" xfId="0" applyFont="1" applyFill="1" applyBorder="1" applyAlignment="1">
      <alignment horizontal="center" vertical="center"/>
    </xf>
    <xf numFmtId="3" fontId="10" fillId="0" borderId="24" xfId="0" applyNumberFormat="1" applyFont="1" applyBorder="1" applyAlignment="1">
      <alignment horizontal="right" vertical="center"/>
    </xf>
    <xf numFmtId="0" fontId="10" fillId="2" borderId="27" xfId="0" applyFont="1" applyFill="1" applyBorder="1" applyAlignment="1">
      <alignment horizontal="center" vertical="center" wrapText="1"/>
    </xf>
    <xf numFmtId="0" fontId="13" fillId="2" borderId="26" xfId="0" applyFont="1" applyFill="1" applyBorder="1" applyAlignment="1">
      <alignment horizontal="center" vertical="center"/>
    </xf>
    <xf numFmtId="0" fontId="36" fillId="0" borderId="64" xfId="0" applyFont="1" applyBorder="1" applyAlignment="1">
      <alignment horizontal="center" vertical="center"/>
    </xf>
    <xf numFmtId="0" fontId="36" fillId="0" borderId="64" xfId="0" applyFont="1" applyBorder="1" applyAlignment="1">
      <alignment vertical="center"/>
    </xf>
    <xf numFmtId="0" fontId="24" fillId="0" borderId="65" xfId="0" applyFont="1" applyBorder="1" applyAlignment="1">
      <alignment horizontal="center" vertical="center" wrapText="1"/>
    </xf>
    <xf numFmtId="0" fontId="10" fillId="6" borderId="55" xfId="0" applyFont="1" applyFill="1" applyBorder="1" applyAlignment="1">
      <alignment horizontal="center" vertical="center"/>
    </xf>
    <xf numFmtId="0" fontId="12" fillId="6" borderId="25" xfId="0" applyFont="1" applyFill="1" applyBorder="1" applyAlignment="1">
      <alignment horizontal="center" vertical="center"/>
    </xf>
    <xf numFmtId="3" fontId="12" fillId="0" borderId="9" xfId="0" applyNumberFormat="1" applyFont="1" applyBorder="1" applyAlignment="1">
      <alignment horizontal="center" vertical="center"/>
    </xf>
    <xf numFmtId="3" fontId="10" fillId="0" borderId="9" xfId="0" applyNumberFormat="1" applyFont="1" applyBorder="1" applyAlignment="1">
      <alignment horizontal="right" vertical="center"/>
    </xf>
    <xf numFmtId="0" fontId="10"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2" fillId="2" borderId="66" xfId="0" applyFont="1" applyFill="1" applyBorder="1" applyAlignment="1">
      <alignment horizontal="center" vertical="center"/>
    </xf>
    <xf numFmtId="0" fontId="15" fillId="2" borderId="62" xfId="0" applyFont="1" applyFill="1" applyBorder="1" applyAlignment="1"/>
    <xf numFmtId="0" fontId="37" fillId="0" borderId="0" xfId="0" applyFont="1" applyAlignment="1">
      <alignment vertical="center"/>
    </xf>
    <xf numFmtId="0" fontId="38"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165" fontId="27" fillId="0" borderId="0" xfId="0" applyNumberFormat="1" applyFont="1" applyAlignment="1">
      <alignment horizontal="center" vertical="center"/>
    </xf>
    <xf numFmtId="0" fontId="19" fillId="0" borderId="0" xfId="0" applyFont="1" applyAlignment="1">
      <alignment horizontal="center" vertical="top"/>
    </xf>
    <xf numFmtId="0" fontId="28" fillId="2" borderId="1" xfId="0"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horizontal="center" vertical="center"/>
    </xf>
    <xf numFmtId="1" fontId="28" fillId="0" borderId="0" xfId="0" applyNumberFormat="1" applyFont="1" applyAlignment="1">
      <alignment horizontal="center" vertical="center" wrapText="1"/>
    </xf>
    <xf numFmtId="0" fontId="12" fillId="2" borderId="1" xfId="0" applyFont="1" applyFill="1" applyBorder="1" applyAlignment="1">
      <alignment horizontal="center"/>
    </xf>
    <xf numFmtId="0" fontId="12" fillId="0" borderId="0" xfId="0" applyFont="1" applyAlignment="1">
      <alignment horizontal="left"/>
    </xf>
    <xf numFmtId="0" fontId="13" fillId="0" borderId="0" xfId="0" applyFont="1" applyAlignment="1"/>
    <xf numFmtId="0" fontId="19" fillId="2" borderId="1" xfId="0" applyFont="1" applyFill="1" applyBorder="1" applyAlignment="1">
      <alignment horizontal="center"/>
    </xf>
    <xf numFmtId="0" fontId="39" fillId="0" borderId="0" xfId="0" applyFont="1" applyAlignment="1">
      <alignment horizontal="center"/>
    </xf>
    <xf numFmtId="0" fontId="39" fillId="7" borderId="1" xfId="0" applyFont="1" applyFill="1" applyBorder="1" applyAlignment="1">
      <alignment horizontal="center"/>
    </xf>
    <xf numFmtId="0" fontId="13" fillId="0" borderId="2" xfId="0" applyFont="1" applyBorder="1" applyAlignment="1"/>
    <xf numFmtId="0" fontId="17" fillId="2" borderId="1" xfId="0" applyFont="1" applyFill="1" applyBorder="1" applyAlignment="1">
      <alignment horizontal="center"/>
    </xf>
    <xf numFmtId="0" fontId="40" fillId="0" borderId="0" xfId="0" applyFont="1" applyAlignment="1">
      <alignment horizontal="center"/>
    </xf>
    <xf numFmtId="0" fontId="40" fillId="7" borderId="1" xfId="0" applyFont="1" applyFill="1" applyBorder="1" applyAlignment="1">
      <alignment horizontal="center"/>
    </xf>
    <xf numFmtId="0" fontId="41" fillId="0" borderId="6" xfId="0" applyFont="1" applyBorder="1" applyAlignment="1">
      <alignment horizontal="center" vertical="center"/>
    </xf>
    <xf numFmtId="0" fontId="41" fillId="0" borderId="68" xfId="0" applyFont="1" applyBorder="1" applyAlignment="1"/>
    <xf numFmtId="0" fontId="41" fillId="0" borderId="69" xfId="0" applyFont="1" applyBorder="1" applyAlignment="1"/>
    <xf numFmtId="0" fontId="41" fillId="0" borderId="70" xfId="0" applyFont="1" applyBorder="1" applyAlignment="1"/>
    <xf numFmtId="0" fontId="41" fillId="0" borderId="71" xfId="0" applyFont="1" applyBorder="1" applyAlignment="1"/>
    <xf numFmtId="0" fontId="41" fillId="0" borderId="72" xfId="0" applyFont="1" applyBorder="1" applyAlignment="1"/>
    <xf numFmtId="0" fontId="41" fillId="2" borderId="37" xfId="0" applyFont="1" applyFill="1" applyBorder="1" applyAlignment="1"/>
    <xf numFmtId="0" fontId="41" fillId="7" borderId="37" xfId="0" applyFont="1" applyFill="1" applyBorder="1" applyAlignment="1"/>
    <xf numFmtId="0" fontId="41" fillId="7" borderId="38" xfId="0" applyFont="1" applyFill="1" applyBorder="1" applyAlignment="1"/>
    <xf numFmtId="0" fontId="41" fillId="7" borderId="75" xfId="0" applyFont="1" applyFill="1" applyBorder="1" applyAlignment="1"/>
    <xf numFmtId="0" fontId="41" fillId="0" borderId="7" xfId="0" applyFont="1" applyBorder="1" applyAlignment="1">
      <alignment horizontal="center" vertical="center"/>
    </xf>
    <xf numFmtId="0" fontId="41" fillId="0" borderId="77" xfId="0" applyFont="1" applyBorder="1" applyAlignment="1">
      <alignment horizontal="center"/>
    </xf>
    <xf numFmtId="0" fontId="41" fillId="0" borderId="22" xfId="0" applyFont="1" applyBorder="1" applyAlignment="1">
      <alignment horizontal="center"/>
    </xf>
    <xf numFmtId="0" fontId="13" fillId="0" borderId="22" xfId="0" applyFont="1" applyBorder="1" applyAlignment="1">
      <alignment horizontal="center"/>
    </xf>
    <xf numFmtId="0" fontId="13" fillId="0" borderId="78" xfId="0" applyFont="1" applyBorder="1" applyAlignment="1">
      <alignment horizontal="center"/>
    </xf>
    <xf numFmtId="0" fontId="13" fillId="0" borderId="79" xfId="0" applyFont="1" applyBorder="1" applyAlignment="1">
      <alignment horizontal="center"/>
    </xf>
    <xf numFmtId="0" fontId="13" fillId="0" borderId="80" xfId="0" applyFont="1" applyBorder="1" applyAlignment="1">
      <alignment horizontal="center"/>
    </xf>
    <xf numFmtId="0" fontId="41" fillId="2" borderId="22" xfId="0" applyFont="1" applyFill="1" applyBorder="1" applyAlignment="1">
      <alignment horizontal="center"/>
    </xf>
    <xf numFmtId="0" fontId="41" fillId="7" borderId="43" xfId="0" applyFont="1" applyFill="1" applyBorder="1" applyAlignment="1">
      <alignment horizontal="center"/>
    </xf>
    <xf numFmtId="0" fontId="41" fillId="7" borderId="22" xfId="0" applyFont="1" applyFill="1" applyBorder="1" applyAlignment="1">
      <alignment horizontal="center"/>
    </xf>
    <xf numFmtId="0" fontId="13" fillId="7" borderId="22" xfId="0" applyFont="1" applyFill="1" applyBorder="1" applyAlignment="1">
      <alignment horizontal="center"/>
    </xf>
    <xf numFmtId="0" fontId="13" fillId="7" borderId="81" xfId="0" applyFont="1" applyFill="1" applyBorder="1" applyAlignment="1">
      <alignment horizontal="center"/>
    </xf>
    <xf numFmtId="0" fontId="42" fillId="0" borderId="7" xfId="0" applyFont="1" applyBorder="1" applyAlignment="1">
      <alignment horizontal="center" vertical="center"/>
    </xf>
    <xf numFmtId="166" fontId="5" fillId="0" borderId="83" xfId="0" applyNumberFormat="1" applyFont="1" applyBorder="1" applyAlignment="1">
      <alignment horizontal="center" vertical="center"/>
    </xf>
    <xf numFmtId="166" fontId="5" fillId="0" borderId="84" xfId="0" applyNumberFormat="1" applyFont="1" applyBorder="1" applyAlignment="1">
      <alignment horizontal="center" vertical="center"/>
    </xf>
    <xf numFmtId="166" fontId="5" fillId="0" borderId="85" xfId="0" applyNumberFormat="1" applyFont="1" applyBorder="1" applyAlignment="1">
      <alignment horizontal="center" vertical="center"/>
    </xf>
    <xf numFmtId="166" fontId="5" fillId="0" borderId="86" xfId="0" applyNumberFormat="1" applyFont="1" applyBorder="1" applyAlignment="1">
      <alignment horizontal="center" vertical="center"/>
    </xf>
    <xf numFmtId="166" fontId="5" fillId="0" borderId="87" xfId="0" applyNumberFormat="1" applyFont="1" applyBorder="1" applyAlignment="1">
      <alignment horizontal="center" vertical="center"/>
    </xf>
    <xf numFmtId="166" fontId="5" fillId="2" borderId="27" xfId="0" applyNumberFormat="1" applyFont="1" applyFill="1" applyBorder="1" applyAlignment="1">
      <alignment horizontal="center" vertical="center"/>
    </xf>
    <xf numFmtId="166" fontId="5" fillId="7" borderId="48" xfId="0" applyNumberFormat="1" applyFont="1" applyFill="1" applyBorder="1" applyAlignment="1">
      <alignment horizontal="center" vertical="center"/>
    </xf>
    <xf numFmtId="166" fontId="5" fillId="7" borderId="27" xfId="0" applyNumberFormat="1" applyFont="1" applyFill="1" applyBorder="1" applyAlignment="1">
      <alignment horizontal="center" vertical="center"/>
    </xf>
    <xf numFmtId="166" fontId="5" fillId="7" borderId="88" xfId="0" applyNumberFormat="1" applyFont="1" applyFill="1" applyBorder="1" applyAlignment="1">
      <alignment horizontal="center" vertical="center"/>
    </xf>
    <xf numFmtId="0" fontId="14" fillId="0" borderId="11" xfId="0" applyFont="1" applyBorder="1" applyAlignment="1">
      <alignment horizontal="center"/>
    </xf>
    <xf numFmtId="0" fontId="10" fillId="0" borderId="12" xfId="0" applyFont="1" applyBorder="1" applyAlignment="1">
      <alignment vertical="center" wrapText="1"/>
    </xf>
    <xf numFmtId="0" fontId="10" fillId="0" borderId="12" xfId="0" applyFont="1" applyBorder="1" applyAlignment="1">
      <alignment horizontal="center" vertical="center"/>
    </xf>
    <xf numFmtId="0" fontId="10" fillId="0" borderId="90" xfId="0" applyFont="1" applyBorder="1" applyAlignment="1">
      <alignment horizontal="center" vertical="center"/>
    </xf>
    <xf numFmtId="0" fontId="10" fillId="0" borderId="91" xfId="0" applyFont="1" applyBorder="1" applyAlignment="1">
      <alignment horizontal="center" vertical="center"/>
    </xf>
    <xf numFmtId="0" fontId="10" fillId="2" borderId="13" xfId="0" applyFont="1" applyFill="1" applyBorder="1" applyAlignment="1">
      <alignment horizontal="center" vertical="center"/>
    </xf>
    <xf numFmtId="0" fontId="10" fillId="7" borderId="13" xfId="0" applyFont="1" applyFill="1" applyBorder="1" applyAlignment="1">
      <alignment horizontal="center" vertical="center"/>
    </xf>
    <xf numFmtId="0" fontId="43" fillId="6" borderId="37" xfId="0" applyFont="1" applyFill="1" applyBorder="1" applyAlignment="1">
      <alignment horizontal="center" vertical="center"/>
    </xf>
    <xf numFmtId="0" fontId="24" fillId="0" borderId="21" xfId="0" applyFont="1" applyBorder="1" applyAlignment="1">
      <alignment horizontal="center" vertical="center" wrapText="1"/>
    </xf>
    <xf numFmtId="0" fontId="24" fillId="0" borderId="21" xfId="0" applyFont="1" applyBorder="1" applyAlignment="1">
      <alignment horizontal="left" vertical="center" wrapText="1"/>
    </xf>
    <xf numFmtId="0" fontId="10" fillId="6" borderId="92" xfId="0" applyFont="1" applyFill="1" applyBorder="1" applyAlignment="1">
      <alignment horizontal="center" vertical="center"/>
    </xf>
    <xf numFmtId="0" fontId="10" fillId="5" borderId="93" xfId="0" applyFont="1" applyFill="1" applyBorder="1" applyAlignment="1">
      <alignment horizontal="center" vertical="center"/>
    </xf>
    <xf numFmtId="0" fontId="10" fillId="2" borderId="94"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95" xfId="0" applyFont="1" applyFill="1" applyBorder="1" applyAlignment="1">
      <alignment horizontal="center" vertical="center"/>
    </xf>
    <xf numFmtId="0" fontId="10" fillId="7" borderId="38" xfId="0" applyFont="1" applyFill="1" applyBorder="1" applyAlignment="1">
      <alignment horizontal="center" vertical="center"/>
    </xf>
    <xf numFmtId="0" fontId="10" fillId="2" borderId="43" xfId="0" applyFont="1" applyFill="1" applyBorder="1" applyAlignment="1">
      <alignment horizontal="center" vertical="center"/>
    </xf>
    <xf numFmtId="0" fontId="10" fillId="7" borderId="75" xfId="0" applyFont="1" applyFill="1" applyBorder="1" applyAlignment="1">
      <alignment horizontal="center" vertical="center"/>
    </xf>
    <xf numFmtId="0" fontId="43" fillId="6" borderId="22" xfId="0" applyFont="1" applyFill="1" applyBorder="1" applyAlignment="1">
      <alignment horizontal="center" vertical="center"/>
    </xf>
    <xf numFmtId="0" fontId="24"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10" fillId="6" borderId="66" xfId="0" applyFont="1" applyFill="1" applyBorder="1" applyAlignment="1">
      <alignment horizontal="center" vertical="center"/>
    </xf>
    <xf numFmtId="0" fontId="10" fillId="5" borderId="96"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81"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78" xfId="0" applyFont="1" applyFill="1" applyBorder="1" applyAlignment="1">
      <alignment horizontal="center" vertical="center"/>
    </xf>
    <xf numFmtId="0" fontId="10" fillId="7" borderId="43" xfId="0" applyFont="1" applyFill="1" applyBorder="1" applyAlignment="1">
      <alignment horizontal="center" vertical="center"/>
    </xf>
    <xf numFmtId="0" fontId="13" fillId="2" borderId="22" xfId="0" applyFont="1" applyFill="1" applyBorder="1" applyAlignment="1">
      <alignment horizontal="center" vertical="center"/>
    </xf>
    <xf numFmtId="0" fontId="10" fillId="7" borderId="81" xfId="0" applyFont="1" applyFill="1" applyBorder="1" applyAlignment="1">
      <alignment horizontal="center" vertical="center"/>
    </xf>
    <xf numFmtId="0" fontId="10" fillId="6" borderId="79" xfId="0" applyFont="1" applyFill="1" applyBorder="1" applyAlignment="1">
      <alignment horizontal="center" vertical="center"/>
    </xf>
    <xf numFmtId="0" fontId="12" fillId="7" borderId="62" xfId="0" applyFont="1" applyFill="1" applyBorder="1" applyAlignment="1">
      <alignment horizontal="center" vertical="center"/>
    </xf>
    <xf numFmtId="0" fontId="10" fillId="2" borderId="61" xfId="0" applyFont="1" applyFill="1" applyBorder="1" applyAlignment="1">
      <alignment horizontal="center" vertical="center"/>
    </xf>
    <xf numFmtId="0" fontId="12" fillId="6" borderId="27" xfId="0" applyFont="1" applyFill="1" applyBorder="1" applyAlignment="1">
      <alignment horizontal="center" vertical="center"/>
    </xf>
    <xf numFmtId="0" fontId="12" fillId="2" borderId="98" xfId="0" applyFont="1" applyFill="1" applyBorder="1" applyAlignment="1">
      <alignment horizontal="center" vertical="center"/>
    </xf>
    <xf numFmtId="0" fontId="12" fillId="2" borderId="97" xfId="0" applyFont="1" applyFill="1" applyBorder="1" applyAlignment="1">
      <alignment horizontal="center" vertical="center"/>
    </xf>
    <xf numFmtId="0" fontId="12" fillId="6" borderId="98" xfId="0" applyFont="1" applyFill="1" applyBorder="1" applyAlignment="1">
      <alignment horizontal="center" vertical="center"/>
    </xf>
    <xf numFmtId="0" fontId="12" fillId="6" borderId="97" xfId="0" applyFont="1" applyFill="1" applyBorder="1" applyAlignment="1">
      <alignment horizontal="center" vertical="center"/>
    </xf>
    <xf numFmtId="0" fontId="13" fillId="2" borderId="78" xfId="0" applyFont="1" applyFill="1" applyBorder="1" applyAlignment="1">
      <alignment horizontal="center" vertical="center"/>
    </xf>
    <xf numFmtId="0" fontId="10" fillId="2" borderId="41" xfId="0" applyFont="1" applyFill="1" applyBorder="1" applyAlignment="1">
      <alignment horizontal="center" vertical="center"/>
    </xf>
    <xf numFmtId="0" fontId="13" fillId="2" borderId="43" xfId="0" applyFont="1" applyFill="1" applyBorder="1" applyAlignment="1">
      <alignment horizontal="center" vertical="center"/>
    </xf>
    <xf numFmtId="0" fontId="13" fillId="2" borderId="81" xfId="0" applyFont="1" applyFill="1" applyBorder="1" applyAlignment="1">
      <alignment horizontal="center" vertical="center"/>
    </xf>
    <xf numFmtId="0" fontId="36" fillId="0" borderId="63" xfId="0" applyFont="1" applyBorder="1" applyAlignment="1">
      <alignment vertical="center"/>
    </xf>
    <xf numFmtId="0" fontId="10" fillId="2" borderId="99" xfId="0" applyFont="1" applyFill="1" applyBorder="1" applyAlignment="1">
      <alignment horizontal="center" vertical="center"/>
    </xf>
    <xf numFmtId="0" fontId="24" fillId="0" borderId="25" xfId="0" applyFont="1" applyBorder="1" applyAlignment="1">
      <alignment horizontal="center" vertical="center" wrapText="1"/>
    </xf>
    <xf numFmtId="0" fontId="24" fillId="0" borderId="25" xfId="0" applyFont="1" applyBorder="1" applyAlignment="1">
      <alignment horizontal="left" vertical="center" wrapText="1"/>
    </xf>
    <xf numFmtId="0" fontId="10" fillId="2" borderId="100" xfId="0" applyFont="1" applyFill="1" applyBorder="1" applyAlignment="1">
      <alignment horizontal="center" vertical="center"/>
    </xf>
    <xf numFmtId="0" fontId="10" fillId="6" borderId="8" xfId="0" applyFont="1" applyFill="1" applyBorder="1" applyAlignment="1">
      <alignment horizontal="center" vertical="center"/>
    </xf>
    <xf numFmtId="0" fontId="13" fillId="11" borderId="13" xfId="0" applyFont="1" applyFill="1" applyBorder="1" applyAlignment="1">
      <alignment horizontal="center" vertical="center" wrapText="1"/>
    </xf>
    <xf numFmtId="0" fontId="10" fillId="5" borderId="13" xfId="0" applyFont="1" applyFill="1" applyBorder="1" applyAlignment="1">
      <alignment horizontal="center" vertical="center"/>
    </xf>
    <xf numFmtId="0" fontId="10" fillId="2" borderId="101" xfId="0" applyFont="1" applyFill="1" applyBorder="1" applyAlignment="1">
      <alignment horizontal="center" vertical="center"/>
    </xf>
    <xf numFmtId="0" fontId="12" fillId="6" borderId="26" xfId="0" applyFont="1" applyFill="1" applyBorder="1" applyAlignment="1">
      <alignment horizontal="center" vertical="center"/>
    </xf>
    <xf numFmtId="0" fontId="10" fillId="2" borderId="92" xfId="0" applyFont="1" applyFill="1" applyBorder="1" applyAlignment="1">
      <alignment horizontal="center" vertical="center" wrapText="1"/>
    </xf>
    <xf numFmtId="0" fontId="10" fillId="5" borderId="102" xfId="0" applyFont="1" applyFill="1" applyBorder="1" applyAlignment="1">
      <alignment horizontal="center" vertical="center"/>
    </xf>
    <xf numFmtId="0" fontId="10" fillId="2" borderId="103"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04" xfId="0" applyFont="1" applyFill="1" applyBorder="1" applyAlignment="1">
      <alignment horizontal="center" vertical="center"/>
    </xf>
    <xf numFmtId="0" fontId="10" fillId="2" borderId="105" xfId="0" applyFont="1" applyFill="1" applyBorder="1" applyAlignment="1">
      <alignment horizontal="center" vertical="center"/>
    </xf>
    <xf numFmtId="0" fontId="10" fillId="2" borderId="106" xfId="0" applyFont="1" applyFill="1" applyBorder="1" applyAlignment="1">
      <alignment horizontal="center" vertical="center"/>
    </xf>
    <xf numFmtId="0" fontId="10" fillId="7" borderId="23" xfId="0" applyFont="1" applyFill="1" applyBorder="1" applyAlignment="1">
      <alignment horizontal="center" vertical="center"/>
    </xf>
    <xf numFmtId="0" fontId="13" fillId="2" borderId="44" xfId="0" applyFont="1" applyFill="1" applyBorder="1" applyAlignment="1">
      <alignment horizontal="center" vertical="center"/>
    </xf>
    <xf numFmtId="0" fontId="10" fillId="2" borderId="79"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88" xfId="0" applyFont="1" applyFill="1" applyBorder="1" applyAlignment="1">
      <alignment horizontal="center" vertical="center"/>
    </xf>
    <xf numFmtId="0" fontId="10" fillId="2" borderId="46" xfId="0" applyFont="1" applyFill="1" applyBorder="1" applyAlignment="1">
      <alignment horizontal="center" vertical="center"/>
    </xf>
    <xf numFmtId="0" fontId="10" fillId="7" borderId="48" xfId="0" applyFont="1" applyFill="1" applyBorder="1" applyAlignment="1">
      <alignment horizontal="center" vertical="center"/>
    </xf>
    <xf numFmtId="0" fontId="13" fillId="2" borderId="88" xfId="0" applyFont="1" applyFill="1" applyBorder="1" applyAlignment="1">
      <alignment horizontal="center" vertical="center"/>
    </xf>
    <xf numFmtId="0" fontId="10" fillId="2" borderId="107" xfId="0" applyFont="1" applyFill="1" applyBorder="1" applyAlignment="1">
      <alignment horizontal="center" vertical="center"/>
    </xf>
    <xf numFmtId="0" fontId="10" fillId="2" borderId="108" xfId="0" applyFont="1" applyFill="1" applyBorder="1" applyAlignment="1">
      <alignment horizontal="center" vertical="center" wrapText="1"/>
    </xf>
    <xf numFmtId="0" fontId="10" fillId="5" borderId="109" xfId="0" applyFont="1" applyFill="1" applyBorder="1" applyAlignment="1">
      <alignment horizontal="center" vertical="center"/>
    </xf>
    <xf numFmtId="0" fontId="10" fillId="7" borderId="88" xfId="0" applyFont="1" applyFill="1" applyBorder="1" applyAlignment="1">
      <alignment horizontal="center" vertical="center"/>
    </xf>
    <xf numFmtId="0" fontId="10" fillId="2" borderId="66" xfId="0" applyFont="1" applyFill="1" applyBorder="1" applyAlignment="1">
      <alignment horizontal="center" vertical="center" wrapText="1"/>
    </xf>
    <xf numFmtId="0" fontId="10" fillId="5" borderId="110"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111"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112" xfId="0" applyFont="1" applyFill="1" applyBorder="1" applyAlignment="1">
      <alignment horizontal="center" vertical="center"/>
    </xf>
    <xf numFmtId="0" fontId="10" fillId="7" borderId="52" xfId="0" applyFont="1" applyFill="1" applyBorder="1" applyAlignment="1">
      <alignment horizontal="center" vertical="center"/>
    </xf>
    <xf numFmtId="0" fontId="10" fillId="7" borderId="111" xfId="0" applyFont="1" applyFill="1" applyBorder="1" applyAlignment="1">
      <alignment horizontal="center" vertical="center"/>
    </xf>
    <xf numFmtId="0" fontId="13" fillId="2" borderId="52" xfId="0" applyFont="1" applyFill="1" applyBorder="1" applyAlignment="1">
      <alignment horizontal="center" vertical="center"/>
    </xf>
    <xf numFmtId="0" fontId="14" fillId="0" borderId="0" xfId="0" applyFont="1" applyAlignment="1">
      <alignment horizontal="center"/>
    </xf>
    <xf numFmtId="0" fontId="44" fillId="0" borderId="0" xfId="0" applyFont="1" applyAlignment="1">
      <alignment horizontal="left"/>
    </xf>
    <xf numFmtId="0" fontId="41" fillId="0" borderId="0" xfId="0" applyFont="1" applyAlignment="1">
      <alignment horizontal="center"/>
    </xf>
    <xf numFmtId="0" fontId="12" fillId="7" borderId="1" xfId="0" applyFont="1" applyFill="1" applyBorder="1" applyAlignment="1">
      <alignment horizontal="center"/>
    </xf>
    <xf numFmtId="0" fontId="15" fillId="0" borderId="0" xfId="0" applyFont="1" applyAlignment="1">
      <alignment horizontal="center"/>
    </xf>
    <xf numFmtId="0" fontId="46" fillId="0" borderId="0" xfId="0" applyFont="1" applyAlignment="1"/>
    <xf numFmtId="0" fontId="19" fillId="2" borderId="1" xfId="0" applyFont="1" applyFill="1" applyBorder="1" applyAlignment="1"/>
    <xf numFmtId="0" fontId="3" fillId="2" borderId="1" xfId="0" applyFont="1" applyFill="1" applyBorder="1" applyAlignment="1">
      <alignment horizontal="center"/>
    </xf>
    <xf numFmtId="0" fontId="3" fillId="7" borderId="1" xfId="0" applyFont="1" applyFill="1" applyBorder="1" applyAlignment="1">
      <alignment horizontal="center"/>
    </xf>
    <xf numFmtId="0" fontId="3" fillId="0" borderId="0" xfId="0" applyFont="1" applyAlignment="1">
      <alignment horizontal="center"/>
    </xf>
    <xf numFmtId="0" fontId="5" fillId="0" borderId="0" xfId="0" applyFont="1" applyAlignment="1">
      <alignment horizontal="center"/>
    </xf>
    <xf numFmtId="0" fontId="17" fillId="4" borderId="1" xfId="0" applyFont="1" applyFill="1" applyBorder="1" applyAlignment="1">
      <alignment horizontal="center"/>
    </xf>
    <xf numFmtId="0" fontId="27" fillId="0" borderId="63" xfId="0" applyFont="1" applyBorder="1" applyAlignment="1">
      <alignment horizontal="left" vertical="center" wrapText="1"/>
    </xf>
    <xf numFmtId="0" fontId="12" fillId="6" borderId="23" xfId="0" applyFont="1" applyFill="1" applyBorder="1" applyAlignment="1">
      <alignment horizontal="center" vertical="center"/>
    </xf>
    <xf numFmtId="16" fontId="12" fillId="2" borderId="62" xfId="0" applyNumberFormat="1" applyFont="1" applyFill="1" applyBorder="1" applyAlignment="1">
      <alignment horizontal="center" vertical="center"/>
    </xf>
    <xf numFmtId="41" fontId="10" fillId="0" borderId="9" xfId="0" applyNumberFormat="1" applyFont="1" applyBorder="1" applyAlignment="1">
      <alignment vertical="center"/>
    </xf>
    <xf numFmtId="0" fontId="12" fillId="2" borderId="10" xfId="0" applyFont="1" applyFill="1" applyBorder="1" applyAlignment="1">
      <alignment horizontal="center" vertical="center"/>
    </xf>
    <xf numFmtId="0" fontId="36" fillId="0" borderId="113" xfId="0" applyFont="1" applyBorder="1" applyAlignment="1">
      <alignment horizontal="center" vertical="center"/>
    </xf>
    <xf numFmtId="0" fontId="27" fillId="0" borderId="113" xfId="0" applyFont="1" applyBorder="1" applyAlignment="1">
      <alignment horizontal="left" vertical="center" wrapText="1"/>
    </xf>
    <xf numFmtId="0" fontId="36" fillId="0" borderId="114" xfId="0" applyFont="1" applyBorder="1" applyAlignment="1">
      <alignment horizontal="center" vertical="center"/>
    </xf>
    <xf numFmtId="0" fontId="36" fillId="0" borderId="114" xfId="0" applyFont="1" applyBorder="1" applyAlignment="1">
      <alignment vertical="center"/>
    </xf>
    <xf numFmtId="0" fontId="10" fillId="7" borderId="62" xfId="0" applyFont="1" applyFill="1" applyBorder="1" applyAlignment="1">
      <alignment horizontal="center" vertical="center"/>
    </xf>
    <xf numFmtId="0" fontId="36" fillId="0" borderId="115" xfId="0" applyFont="1" applyBorder="1" applyAlignment="1">
      <alignment horizontal="center" vertical="center"/>
    </xf>
    <xf numFmtId="0" fontId="36" fillId="0" borderId="115" xfId="0" applyFont="1" applyBorder="1" applyAlignment="1">
      <alignment vertical="center"/>
    </xf>
    <xf numFmtId="0" fontId="10" fillId="5" borderId="116" xfId="0" applyFont="1" applyFill="1" applyBorder="1" applyAlignment="1">
      <alignment horizontal="center" vertical="center"/>
    </xf>
    <xf numFmtId="0" fontId="10" fillId="2" borderId="51" xfId="0" applyFont="1" applyFill="1" applyBorder="1" applyAlignment="1">
      <alignment horizontal="center" vertical="center"/>
    </xf>
    <xf numFmtId="0" fontId="10" fillId="2" borderId="50" xfId="0" applyFont="1" applyFill="1" applyBorder="1" applyAlignment="1">
      <alignment horizontal="center" vertical="center"/>
    </xf>
    <xf numFmtId="0" fontId="27" fillId="0" borderId="63" xfId="0" applyFont="1" applyBorder="1" applyAlignment="1">
      <alignment horizontal="center" vertical="center" wrapText="1"/>
    </xf>
    <xf numFmtId="0" fontId="12" fillId="6" borderId="21" xfId="0" applyFont="1" applyFill="1" applyBorder="1" applyAlignment="1">
      <alignment horizontal="center" vertical="center"/>
    </xf>
    <xf numFmtId="0" fontId="43" fillId="6" borderId="42" xfId="0" applyFont="1" applyFill="1" applyBorder="1" applyAlignment="1">
      <alignment horizontal="center" vertical="center"/>
    </xf>
    <xf numFmtId="0" fontId="36" fillId="0" borderId="117" xfId="0" applyFont="1" applyBorder="1" applyAlignment="1">
      <alignment horizontal="center" vertical="center"/>
    </xf>
    <xf numFmtId="0" fontId="10" fillId="2" borderId="42" xfId="0" applyFont="1" applyFill="1" applyBorder="1" applyAlignment="1">
      <alignment horizontal="center" vertical="center"/>
    </xf>
    <xf numFmtId="0" fontId="10" fillId="7" borderId="44" xfId="0" applyFont="1" applyFill="1" applyBorder="1" applyAlignment="1">
      <alignment horizontal="center" vertical="center"/>
    </xf>
    <xf numFmtId="0" fontId="10" fillId="7" borderId="104" xfId="0" applyFont="1" applyFill="1" applyBorder="1" applyAlignment="1">
      <alignment horizontal="center" vertical="center"/>
    </xf>
    <xf numFmtId="0" fontId="30" fillId="15" borderId="1" xfId="0" applyFont="1" applyFill="1" applyBorder="1" applyAlignment="1">
      <alignment vertical="center"/>
    </xf>
    <xf numFmtId="0" fontId="31" fillId="15" borderId="1" xfId="0" applyFont="1" applyFill="1" applyBorder="1" applyAlignment="1">
      <alignment horizontal="center" vertical="center"/>
    </xf>
    <xf numFmtId="0" fontId="27" fillId="15" borderId="1" xfId="0" applyFont="1" applyFill="1" applyBorder="1" applyAlignment="1">
      <alignment horizontal="left" vertical="center"/>
    </xf>
    <xf numFmtId="0" fontId="17" fillId="15" borderId="1" xfId="0" applyFont="1" applyFill="1" applyBorder="1" applyAlignment="1">
      <alignment horizontal="center" vertical="center"/>
    </xf>
    <xf numFmtId="0" fontId="27" fillId="15" borderId="1" xfId="0" applyFont="1" applyFill="1" applyBorder="1" applyAlignment="1">
      <alignment horizontal="center" vertical="center"/>
    </xf>
    <xf numFmtId="0" fontId="27" fillId="15" borderId="1" xfId="0" applyFont="1" applyFill="1" applyBorder="1" applyAlignment="1">
      <alignment vertical="center"/>
    </xf>
    <xf numFmtId="0" fontId="18" fillId="15" borderId="1" xfId="0" applyFont="1" applyFill="1" applyBorder="1" applyAlignment="1">
      <alignment horizontal="center" vertical="center"/>
    </xf>
    <xf numFmtId="165" fontId="27" fillId="15" borderId="1" xfId="0" applyNumberFormat="1" applyFont="1" applyFill="1" applyBorder="1" applyAlignment="1">
      <alignment horizontal="center" vertical="center"/>
    </xf>
    <xf numFmtId="0" fontId="19" fillId="15" borderId="1" xfId="0" applyFont="1" applyFill="1" applyBorder="1" applyAlignment="1">
      <alignment horizontal="center" vertical="top"/>
    </xf>
    <xf numFmtId="0" fontId="28" fillId="15" borderId="1" xfId="0" applyFont="1" applyFill="1" applyBorder="1" applyAlignment="1">
      <alignment horizontal="center" vertical="center"/>
    </xf>
    <xf numFmtId="0" fontId="29" fillId="15" borderId="1" xfId="0" applyFont="1" applyFill="1" applyBorder="1" applyAlignment="1">
      <alignment horizontal="center" vertical="center"/>
    </xf>
    <xf numFmtId="0" fontId="33" fillId="15" borderId="1" xfId="0" applyFont="1" applyFill="1" applyBorder="1" applyAlignment="1">
      <alignment vertical="center"/>
    </xf>
    <xf numFmtId="0" fontId="33" fillId="15" borderId="1" xfId="0" applyFont="1" applyFill="1" applyBorder="1" applyAlignment="1">
      <alignment horizontal="center" vertical="center"/>
    </xf>
    <xf numFmtId="0" fontId="12" fillId="15" borderId="1" xfId="0" applyFont="1" applyFill="1" applyBorder="1" applyAlignment="1">
      <alignment horizontal="left" vertical="center"/>
    </xf>
    <xf numFmtId="0" fontId="12" fillId="15" borderId="1" xfId="0" applyFont="1" applyFill="1" applyBorder="1" applyAlignment="1">
      <alignment horizontal="center" vertical="center"/>
    </xf>
    <xf numFmtId="0" fontId="12" fillId="15" borderId="1" xfId="0" applyFont="1" applyFill="1" applyBorder="1" applyAlignment="1"/>
    <xf numFmtId="0" fontId="18" fillId="15" borderId="1" xfId="0" applyFont="1" applyFill="1" applyBorder="1" applyAlignment="1"/>
    <xf numFmtId="0" fontId="10" fillId="15" borderId="1" xfId="0" applyFont="1" applyFill="1" applyBorder="1" applyAlignment="1">
      <alignment horizontal="center"/>
    </xf>
    <xf numFmtId="0" fontId="10" fillId="15" borderId="1" xfId="0" applyFont="1" applyFill="1" applyBorder="1" applyAlignment="1"/>
    <xf numFmtId="0" fontId="10" fillId="15" borderId="1" xfId="0" applyFont="1" applyFill="1" applyBorder="1" applyAlignment="1">
      <alignment horizontal="center" vertical="top"/>
    </xf>
    <xf numFmtId="1" fontId="28" fillId="15" borderId="1" xfId="0" applyNumberFormat="1" applyFont="1" applyFill="1" applyBorder="1" applyAlignment="1">
      <alignment horizontal="center" vertical="center" wrapText="1"/>
    </xf>
    <xf numFmtId="0" fontId="12" fillId="15" borderId="1" xfId="0" applyFont="1" applyFill="1" applyBorder="1" applyAlignment="1">
      <alignment horizontal="center"/>
    </xf>
    <xf numFmtId="0" fontId="34" fillId="15" borderId="1" xfId="0" applyFont="1" applyFill="1" applyBorder="1" applyAlignment="1"/>
    <xf numFmtId="0" fontId="35" fillId="15" borderId="1" xfId="0" applyFont="1" applyFill="1" applyBorder="1" applyAlignment="1"/>
    <xf numFmtId="0" fontId="35" fillId="15" borderId="1" xfId="0" applyFont="1" applyFill="1" applyBorder="1" applyAlignment="1">
      <alignment vertical="center"/>
    </xf>
    <xf numFmtId="41" fontId="10" fillId="16" borderId="21" xfId="0" applyNumberFormat="1" applyFont="1" applyFill="1" applyBorder="1" applyAlignment="1">
      <alignment vertical="center"/>
    </xf>
    <xf numFmtId="0" fontId="10" fillId="15" borderId="21" xfId="0" applyFont="1" applyFill="1" applyBorder="1" applyAlignment="1">
      <alignment horizontal="center" vertical="center"/>
    </xf>
    <xf numFmtId="41" fontId="10" fillId="16" borderId="24" xfId="0" applyNumberFormat="1" applyFont="1" applyFill="1" applyBorder="1" applyAlignment="1">
      <alignment vertical="center"/>
    </xf>
    <xf numFmtId="0" fontId="10" fillId="15" borderId="23" xfId="0" applyFont="1" applyFill="1" applyBorder="1" applyAlignment="1">
      <alignment horizontal="center" vertical="center"/>
    </xf>
    <xf numFmtId="1" fontId="10" fillId="15" borderId="23" xfId="0" applyNumberFormat="1" applyFont="1" applyFill="1" applyBorder="1" applyAlignment="1">
      <alignment horizontal="center" vertical="center"/>
    </xf>
    <xf numFmtId="0" fontId="0" fillId="0" borderId="0" xfId="0" applyFont="1" applyAlignment="1"/>
    <xf numFmtId="0" fontId="41" fillId="0" borderId="4" xfId="0" applyFont="1" applyBorder="1" applyAlignment="1">
      <alignment horizontal="center" vertical="center"/>
    </xf>
    <xf numFmtId="0" fontId="1" fillId="0" borderId="60" xfId="0" applyFont="1" applyBorder="1"/>
    <xf numFmtId="0" fontId="39" fillId="18" borderId="1" xfId="0" applyFont="1" applyFill="1" applyBorder="1" applyAlignment="1">
      <alignment horizontal="center"/>
    </xf>
    <xf numFmtId="0" fontId="40" fillId="18" borderId="1" xfId="0" applyFont="1" applyFill="1" applyBorder="1" applyAlignment="1">
      <alignment horizontal="center"/>
    </xf>
    <xf numFmtId="0" fontId="41" fillId="18" borderId="37" xfId="0" applyFont="1" applyFill="1" applyBorder="1" applyAlignment="1"/>
    <xf numFmtId="0" fontId="41" fillId="18" borderId="38" xfId="0" applyFont="1" applyFill="1" applyBorder="1" applyAlignment="1"/>
    <xf numFmtId="0" fontId="41" fillId="18" borderId="75" xfId="0" applyFont="1" applyFill="1" applyBorder="1" applyAlignment="1"/>
    <xf numFmtId="0" fontId="41" fillId="18" borderId="43" xfId="0" applyFont="1" applyFill="1" applyBorder="1" applyAlignment="1">
      <alignment horizontal="center"/>
    </xf>
    <xf numFmtId="0" fontId="41" fillId="18" borderId="22" xfId="0" applyFont="1" applyFill="1" applyBorder="1" applyAlignment="1">
      <alignment horizontal="center"/>
    </xf>
    <xf numFmtId="0" fontId="13" fillId="18" borderId="22" xfId="0" applyFont="1" applyFill="1" applyBorder="1" applyAlignment="1">
      <alignment horizontal="center"/>
    </xf>
    <xf numFmtId="0" fontId="13" fillId="18" borderId="81" xfId="0" applyFont="1" applyFill="1" applyBorder="1" applyAlignment="1">
      <alignment horizontal="center"/>
    </xf>
    <xf numFmtId="166" fontId="5" fillId="18" borderId="48" xfId="0" applyNumberFormat="1" applyFont="1" applyFill="1" applyBorder="1" applyAlignment="1">
      <alignment horizontal="center" vertical="center"/>
    </xf>
    <xf numFmtId="166" fontId="5" fillId="18" borderId="27" xfId="0" applyNumberFormat="1" applyFont="1" applyFill="1" applyBorder="1" applyAlignment="1">
      <alignment horizontal="center" vertical="center"/>
    </xf>
    <xf numFmtId="166" fontId="5" fillId="18" borderId="88" xfId="0" applyNumberFormat="1" applyFont="1" applyFill="1" applyBorder="1" applyAlignment="1">
      <alignment horizontal="center" vertical="center"/>
    </xf>
    <xf numFmtId="16" fontId="12" fillId="2" borderId="43" xfId="0" quotePrefix="1" applyNumberFormat="1" applyFont="1" applyFill="1" applyBorder="1" applyAlignment="1">
      <alignment horizontal="center" vertical="center"/>
    </xf>
    <xf numFmtId="16" fontId="12" fillId="2" borderId="44" xfId="0" quotePrefix="1" applyNumberFormat="1" applyFont="1" applyFill="1" applyBorder="1" applyAlignment="1">
      <alignment horizontal="center" vertical="center"/>
    </xf>
    <xf numFmtId="16" fontId="12" fillId="2" borderId="42" xfId="0" quotePrefix="1" applyNumberFormat="1" applyFont="1" applyFill="1" applyBorder="1" applyAlignment="1">
      <alignment horizontal="center" vertical="center"/>
    </xf>
    <xf numFmtId="0" fontId="0" fillId="0" borderId="0" xfId="0" applyFont="1" applyAlignment="1"/>
    <xf numFmtId="0" fontId="4" fillId="0" borderId="6" xfId="0" applyFont="1" applyBorder="1" applyAlignment="1">
      <alignment horizontal="center" vertical="center" wrapText="1"/>
    </xf>
    <xf numFmtId="0" fontId="10" fillId="0" borderId="0" xfId="0" applyFont="1" applyAlignment="1">
      <alignment horizontal="center"/>
    </xf>
    <xf numFmtId="0" fontId="12" fillId="0" borderId="123" xfId="0" applyFont="1" applyBorder="1" applyAlignment="1">
      <alignment horizontal="center" vertical="center" wrapText="1"/>
    </xf>
    <xf numFmtId="0" fontId="48" fillId="0" borderId="124" xfId="0" applyFont="1" applyBorder="1" applyAlignment="1">
      <alignment horizontal="center" vertical="center"/>
    </xf>
    <xf numFmtId="0" fontId="23" fillId="0" borderId="123" xfId="0" applyFont="1" applyBorder="1" applyAlignment="1">
      <alignment vertical="center"/>
    </xf>
    <xf numFmtId="0" fontId="24" fillId="16" borderId="125" xfId="0" applyFont="1" applyFill="1" applyBorder="1" applyAlignment="1">
      <alignment horizontal="center" vertical="center" wrapText="1"/>
    </xf>
    <xf numFmtId="0" fontId="12" fillId="17" borderId="123" xfId="0" applyFont="1" applyFill="1" applyBorder="1" applyAlignment="1">
      <alignment horizontal="center" vertical="center"/>
    </xf>
    <xf numFmtId="0" fontId="12" fillId="2" borderId="123" xfId="0" applyFont="1" applyFill="1" applyBorder="1" applyAlignment="1">
      <alignment horizontal="center" vertical="center"/>
    </xf>
    <xf numFmtId="0" fontId="10" fillId="18" borderId="123" xfId="0" applyFont="1" applyFill="1" applyBorder="1" applyAlignment="1">
      <alignment horizontal="center" vertical="center"/>
    </xf>
    <xf numFmtId="0" fontId="47" fillId="21" borderId="123" xfId="0" applyFont="1" applyFill="1" applyBorder="1" applyAlignment="1">
      <alignment horizontal="center" vertical="center"/>
    </xf>
    <xf numFmtId="0" fontId="25" fillId="16" borderId="123" xfId="0" applyFont="1" applyFill="1" applyBorder="1" applyAlignment="1">
      <alignment horizontal="center" vertical="center"/>
    </xf>
    <xf numFmtId="0" fontId="23" fillId="16" borderId="123" xfId="0" applyFont="1" applyFill="1" applyBorder="1" applyAlignment="1">
      <alignment horizontal="center" vertical="center"/>
    </xf>
    <xf numFmtId="3" fontId="12" fillId="16" borderId="123" xfId="0" applyNumberFormat="1" applyFont="1" applyFill="1" applyBorder="1" applyAlignment="1">
      <alignment horizontal="center" vertical="center"/>
    </xf>
    <xf numFmtId="0" fontId="10" fillId="19" borderId="123" xfId="0" applyFont="1" applyFill="1" applyBorder="1" applyAlignment="1">
      <alignment horizontal="center" vertical="center"/>
    </xf>
    <xf numFmtId="1" fontId="10" fillId="2" borderId="123" xfId="0" applyNumberFormat="1" applyFont="1" applyFill="1" applyBorder="1" applyAlignment="1">
      <alignment horizontal="center" vertical="center" wrapText="1"/>
    </xf>
    <xf numFmtId="0" fontId="10" fillId="2" borderId="123" xfId="0" applyFont="1" applyFill="1" applyBorder="1" applyAlignment="1">
      <alignment horizontal="center" vertical="center"/>
    </xf>
    <xf numFmtId="0" fontId="12" fillId="2" borderId="126" xfId="0" applyFont="1" applyFill="1" applyBorder="1" applyAlignment="1">
      <alignment horizontal="center" vertical="center"/>
    </xf>
    <xf numFmtId="16" fontId="12" fillId="2" borderId="124" xfId="0" applyNumberFormat="1" applyFont="1" applyFill="1" applyBorder="1" applyAlignment="1">
      <alignment horizontal="center" vertical="center"/>
    </xf>
    <xf numFmtId="0" fontId="12" fillId="2" borderId="124" xfId="0" applyFont="1" applyFill="1" applyBorder="1" applyAlignment="1">
      <alignment horizontal="center" vertical="center"/>
    </xf>
    <xf numFmtId="0" fontId="12" fillId="2" borderId="127" xfId="0" applyFont="1" applyFill="1" applyBorder="1" applyAlignment="1">
      <alignment horizontal="center" vertical="center"/>
    </xf>
    <xf numFmtId="0" fontId="12" fillId="2" borderId="128" xfId="0" applyFont="1" applyFill="1" applyBorder="1" applyAlignment="1">
      <alignment horizontal="center" vertical="center"/>
    </xf>
    <xf numFmtId="0" fontId="4" fillId="0" borderId="19" xfId="0" applyFont="1" applyBorder="1" applyAlignment="1">
      <alignment horizontal="center" vertical="center" wrapText="1"/>
    </xf>
    <xf numFmtId="0" fontId="2" fillId="0" borderId="34" xfId="0" applyFont="1" applyBorder="1" applyAlignment="1">
      <alignment horizontal="center" vertical="center" wrapText="1"/>
    </xf>
    <xf numFmtId="0" fontId="27" fillId="15" borderId="60" xfId="0" applyFont="1" applyFill="1" applyBorder="1" applyAlignment="1">
      <alignment horizontal="center" vertical="center"/>
    </xf>
    <xf numFmtId="0" fontId="10" fillId="15" borderId="60" xfId="0" applyFont="1" applyFill="1" applyBorder="1" applyAlignment="1">
      <alignment horizontal="center"/>
    </xf>
    <xf numFmtId="3" fontId="10" fillId="16" borderId="123" xfId="0" applyNumberFormat="1" applyFont="1" applyFill="1" applyBorder="1" applyAlignment="1">
      <alignment horizontal="right" vertical="center"/>
    </xf>
    <xf numFmtId="0" fontId="49" fillId="15" borderId="123" xfId="0" applyFont="1" applyFill="1" applyBorder="1" applyAlignment="1">
      <alignment horizontal="center" vertical="center"/>
    </xf>
    <xf numFmtId="0" fontId="12" fillId="2" borderId="129" xfId="0" applyFont="1" applyFill="1" applyBorder="1" applyAlignment="1">
      <alignment horizontal="center" vertical="center"/>
    </xf>
    <xf numFmtId="41" fontId="10" fillId="16" borderId="129" xfId="0" applyNumberFormat="1" applyFont="1" applyFill="1" applyBorder="1" applyAlignment="1">
      <alignment vertical="center"/>
    </xf>
    <xf numFmtId="1" fontId="10" fillId="2" borderId="129" xfId="0" applyNumberFormat="1" applyFont="1" applyFill="1" applyBorder="1" applyAlignment="1">
      <alignment horizontal="center" vertical="center" wrapText="1"/>
    </xf>
    <xf numFmtId="0" fontId="10" fillId="2" borderId="129" xfId="0" applyFont="1" applyFill="1" applyBorder="1" applyAlignment="1">
      <alignment horizontal="center" vertical="center"/>
    </xf>
    <xf numFmtId="16" fontId="12" fillId="2" borderId="130" xfId="0" quotePrefix="1" applyNumberFormat="1" applyFont="1" applyFill="1" applyBorder="1" applyAlignment="1">
      <alignment horizontal="center" vertical="center"/>
    </xf>
    <xf numFmtId="0" fontId="12" fillId="0" borderId="21" xfId="0" applyFont="1" applyBorder="1" applyAlignment="1">
      <alignment horizontal="center" vertical="center" wrapText="1"/>
    </xf>
    <xf numFmtId="0" fontId="24" fillId="16" borderId="21" xfId="0" applyFont="1" applyFill="1" applyBorder="1" applyAlignment="1">
      <alignment horizontal="center" vertical="center" wrapText="1"/>
    </xf>
    <xf numFmtId="0" fontId="12" fillId="0" borderId="22" xfId="0" applyFont="1" applyBorder="1" applyAlignment="1">
      <alignment horizontal="center" vertical="center" wrapText="1"/>
    </xf>
    <xf numFmtId="0" fontId="24" fillId="16" borderId="22" xfId="0" applyFont="1" applyFill="1" applyBorder="1" applyAlignment="1">
      <alignment horizontal="center" vertical="center" wrapText="1"/>
    </xf>
    <xf numFmtId="0" fontId="39" fillId="16" borderId="0" xfId="0" applyFont="1" applyFill="1" applyAlignment="1">
      <alignment horizontal="center"/>
    </xf>
    <xf numFmtId="0" fontId="40" fillId="16" borderId="0" xfId="0" applyFont="1" applyFill="1" applyAlignment="1">
      <alignment horizontal="center"/>
    </xf>
    <xf numFmtId="0" fontId="41" fillId="16" borderId="69" xfId="0" applyFont="1" applyFill="1" applyBorder="1" applyAlignment="1"/>
    <xf numFmtId="0" fontId="41" fillId="16" borderId="22" xfId="0" applyFont="1" applyFill="1" applyBorder="1" applyAlignment="1">
      <alignment horizontal="center"/>
    </xf>
    <xf numFmtId="166" fontId="5" fillId="16" borderId="84" xfId="0" applyNumberFormat="1" applyFont="1" applyFill="1" applyBorder="1" applyAlignment="1">
      <alignment horizontal="center" vertical="center"/>
    </xf>
    <xf numFmtId="16" fontId="12" fillId="2" borderId="37" xfId="0" quotePrefix="1" applyNumberFormat="1" applyFont="1" applyFill="1" applyBorder="1" applyAlignment="1">
      <alignment horizontal="center" vertical="center"/>
    </xf>
    <xf numFmtId="0" fontId="12" fillId="2" borderId="42" xfId="0" quotePrefix="1" applyFont="1" applyFill="1" applyBorder="1" applyAlignment="1">
      <alignment horizontal="center" vertical="center"/>
    </xf>
    <xf numFmtId="0" fontId="0" fillId="0" borderId="0" xfId="0" applyFont="1" applyAlignment="1"/>
    <xf numFmtId="0" fontId="0" fillId="16" borderId="0" xfId="0" applyFont="1" applyFill="1" applyAlignment="1"/>
    <xf numFmtId="0" fontId="13" fillId="16" borderId="0" xfId="0" applyFont="1" applyFill="1" applyAlignment="1"/>
    <xf numFmtId="0" fontId="19" fillId="16" borderId="0" xfId="0" applyFont="1" applyFill="1" applyAlignment="1">
      <alignment horizontal="center"/>
    </xf>
    <xf numFmtId="0" fontId="1" fillId="16" borderId="34" xfId="0" applyFont="1" applyFill="1" applyBorder="1" applyAlignment="1"/>
    <xf numFmtId="0" fontId="13" fillId="16" borderId="2" xfId="0" applyFont="1" applyFill="1" applyBorder="1" applyAlignment="1"/>
    <xf numFmtId="0" fontId="17" fillId="16" borderId="0" xfId="0" applyFont="1" applyFill="1" applyAlignment="1">
      <alignment horizontal="center"/>
    </xf>
    <xf numFmtId="0" fontId="41" fillId="16" borderId="68" xfId="0" applyFont="1" applyFill="1" applyBorder="1" applyAlignment="1"/>
    <xf numFmtId="0" fontId="41" fillId="16" borderId="70" xfId="0" applyFont="1" applyFill="1" applyBorder="1" applyAlignment="1"/>
    <xf numFmtId="0" fontId="41" fillId="16" borderId="75" xfId="0" applyFont="1" applyFill="1" applyBorder="1" applyAlignment="1"/>
    <xf numFmtId="0" fontId="41" fillId="16" borderId="74" xfId="0" applyFont="1" applyFill="1" applyBorder="1" applyAlignment="1"/>
    <xf numFmtId="0" fontId="41" fillId="16" borderId="72" xfId="0" applyFont="1" applyFill="1" applyBorder="1" applyAlignment="1"/>
    <xf numFmtId="0" fontId="41" fillId="16" borderId="77" xfId="0" applyFont="1" applyFill="1" applyBorder="1" applyAlignment="1">
      <alignment horizontal="center"/>
    </xf>
    <xf numFmtId="0" fontId="13" fillId="16" borderId="22" xfId="0" applyFont="1" applyFill="1" applyBorder="1" applyAlignment="1">
      <alignment horizontal="center"/>
    </xf>
    <xf numFmtId="0" fontId="13" fillId="16" borderId="78" xfId="0" applyFont="1" applyFill="1" applyBorder="1" applyAlignment="1">
      <alignment horizontal="center"/>
    </xf>
    <xf numFmtId="0" fontId="13" fillId="16" borderId="80" xfId="0" applyFont="1" applyFill="1" applyBorder="1" applyAlignment="1">
      <alignment horizontal="center"/>
    </xf>
    <xf numFmtId="0" fontId="13" fillId="16" borderId="81" xfId="0" applyFont="1" applyFill="1" applyBorder="1" applyAlignment="1">
      <alignment horizontal="center"/>
    </xf>
    <xf numFmtId="0" fontId="41" fillId="16" borderId="97" xfId="0" applyFont="1" applyFill="1" applyBorder="1" applyAlignment="1">
      <alignment horizontal="center"/>
    </xf>
    <xf numFmtId="0" fontId="13" fillId="16" borderId="118" xfId="0" applyFont="1" applyFill="1" applyBorder="1" applyAlignment="1">
      <alignment horizontal="center"/>
    </xf>
    <xf numFmtId="166" fontId="5" fillId="16" borderId="83" xfId="0" applyNumberFormat="1" applyFont="1" applyFill="1" applyBorder="1" applyAlignment="1">
      <alignment horizontal="center" vertical="center"/>
    </xf>
    <xf numFmtId="166" fontId="5" fillId="16" borderId="85" xfId="0" applyNumberFormat="1" applyFont="1" applyFill="1" applyBorder="1" applyAlignment="1">
      <alignment horizontal="center" vertical="center"/>
    </xf>
    <xf numFmtId="166" fontId="5" fillId="16" borderId="107" xfId="0" applyNumberFormat="1" applyFont="1" applyFill="1" applyBorder="1" applyAlignment="1">
      <alignment horizontal="center" vertical="center"/>
    </xf>
    <xf numFmtId="166" fontId="5" fillId="16" borderId="87" xfId="0" applyNumberFormat="1" applyFont="1" applyFill="1" applyBorder="1" applyAlignment="1">
      <alignment horizontal="center" vertical="center"/>
    </xf>
    <xf numFmtId="166" fontId="5" fillId="16" borderId="88" xfId="0" applyNumberFormat="1" applyFont="1" applyFill="1" applyBorder="1" applyAlignment="1">
      <alignment horizontal="center" vertical="center"/>
    </xf>
    <xf numFmtId="166" fontId="5" fillId="16" borderId="99" xfId="0" applyNumberFormat="1" applyFont="1" applyFill="1" applyBorder="1" applyAlignment="1">
      <alignment horizontal="center" vertical="center"/>
    </xf>
    <xf numFmtId="166" fontId="5" fillId="16" borderId="47" xfId="0" applyNumberFormat="1" applyFont="1" applyFill="1" applyBorder="1" applyAlignment="1">
      <alignment horizontal="center" vertical="center"/>
    </xf>
    <xf numFmtId="0" fontId="3" fillId="18" borderId="1" xfId="0" applyFont="1" applyFill="1" applyBorder="1" applyAlignment="1">
      <alignment horizontal="center"/>
    </xf>
    <xf numFmtId="0" fontId="53" fillId="16" borderId="0" xfId="0" applyFont="1" applyFill="1" applyAlignment="1"/>
    <xf numFmtId="0" fontId="53" fillId="0" borderId="0" xfId="0" applyFont="1" applyAlignment="1"/>
    <xf numFmtId="0" fontId="15" fillId="0" borderId="11" xfId="0" applyFont="1" applyBorder="1" applyAlignment="1">
      <alignment horizontal="center"/>
    </xf>
    <xf numFmtId="0" fontId="5" fillId="0" borderId="12" xfId="0" applyFont="1" applyBorder="1" applyAlignment="1">
      <alignment vertical="center" wrapText="1"/>
    </xf>
    <xf numFmtId="0" fontId="5" fillId="0" borderId="89" xfId="0" applyFont="1" applyBorder="1" applyAlignment="1">
      <alignment vertical="center" wrapText="1"/>
    </xf>
    <xf numFmtId="0" fontId="5" fillId="16" borderId="12" xfId="0" applyFont="1" applyFill="1" applyBorder="1" applyAlignment="1">
      <alignment horizontal="center" vertical="center"/>
    </xf>
    <xf numFmtId="0" fontId="5" fillId="16" borderId="91" xfId="0" applyFont="1" applyFill="1" applyBorder="1" applyAlignment="1">
      <alignment horizontal="center" vertical="center"/>
    </xf>
    <xf numFmtId="0" fontId="5" fillId="16" borderId="89" xfId="0" applyFont="1" applyFill="1" applyBorder="1" applyAlignment="1">
      <alignment horizontal="center" vertical="center"/>
    </xf>
    <xf numFmtId="0" fontId="5" fillId="16" borderId="132" xfId="0" applyFont="1" applyFill="1" applyBorder="1" applyAlignment="1">
      <alignment horizontal="center" vertical="center"/>
    </xf>
    <xf numFmtId="0" fontId="5" fillId="2" borderId="13" xfId="0" applyFont="1" applyFill="1" applyBorder="1" applyAlignment="1">
      <alignment horizontal="center" vertical="center"/>
    </xf>
    <xf numFmtId="0" fontId="5" fillId="16" borderId="122" xfId="0" applyFont="1" applyFill="1" applyBorder="1" applyAlignment="1">
      <alignment horizontal="center" vertical="center"/>
    </xf>
    <xf numFmtId="0" fontId="5" fillId="18" borderId="13" xfId="0" applyFont="1" applyFill="1" applyBorder="1" applyAlignment="1">
      <alignment horizontal="center" vertical="center"/>
    </xf>
    <xf numFmtId="0" fontId="5" fillId="6" borderId="21" xfId="0" applyFont="1" applyFill="1" applyBorder="1" applyAlignment="1">
      <alignment horizontal="center" vertical="center"/>
    </xf>
    <xf numFmtId="0" fontId="54" fillId="6" borderId="37" xfId="0" applyFont="1" applyFill="1" applyBorder="1" applyAlignment="1">
      <alignment horizontal="center" vertical="center"/>
    </xf>
    <xf numFmtId="0" fontId="3" fillId="22" borderId="21" xfId="0" applyFont="1" applyFill="1" applyBorder="1" applyAlignment="1">
      <alignment horizontal="center" vertical="center" wrapText="1"/>
    </xf>
    <xf numFmtId="0" fontId="5" fillId="18" borderId="21" xfId="0" applyFont="1" applyFill="1" applyBorder="1" applyAlignment="1">
      <alignment horizontal="center" vertical="center"/>
    </xf>
    <xf numFmtId="0" fontId="5" fillId="16" borderId="96" xfId="0" applyFont="1" applyFill="1" applyBorder="1" applyAlignment="1">
      <alignment horizontal="center" vertical="center"/>
    </xf>
    <xf numFmtId="0" fontId="5" fillId="16" borderId="93" xfId="0" applyFont="1" applyFill="1" applyBorder="1" applyAlignment="1">
      <alignment horizontal="center" vertical="center"/>
    </xf>
    <xf numFmtId="0" fontId="5" fillId="20" borderId="94"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72" xfId="0" applyFont="1" applyFill="1" applyBorder="1" applyAlignment="1">
      <alignment horizontal="center" vertical="center"/>
    </xf>
    <xf numFmtId="0" fontId="5" fillId="16" borderId="70" xfId="0" applyFont="1" applyFill="1" applyBorder="1" applyAlignment="1">
      <alignment horizontal="center" vertical="center"/>
    </xf>
    <xf numFmtId="0" fontId="5" fillId="16" borderId="75" xfId="0" applyFont="1" applyFill="1" applyBorder="1" applyAlignment="1">
      <alignment horizontal="center" vertical="center"/>
    </xf>
    <xf numFmtId="0" fontId="5" fillId="16" borderId="95" xfId="0" applyFont="1" applyFill="1" applyBorder="1" applyAlignment="1">
      <alignment horizontal="center" vertical="center"/>
    </xf>
    <xf numFmtId="0" fontId="5" fillId="16" borderId="24" xfId="0" applyFont="1" applyFill="1" applyBorder="1" applyAlignment="1">
      <alignment horizontal="center" vertical="center"/>
    </xf>
    <xf numFmtId="0" fontId="5" fillId="16" borderId="44" xfId="0" applyFont="1" applyFill="1" applyBorder="1" applyAlignment="1">
      <alignment horizontal="center" vertical="center"/>
    </xf>
    <xf numFmtId="0" fontId="5" fillId="16" borderId="77" xfId="0" applyFont="1" applyFill="1" applyBorder="1" applyAlignment="1">
      <alignment horizontal="center" vertical="center"/>
    </xf>
    <xf numFmtId="0" fontId="5" fillId="15" borderId="21" xfId="0" applyFont="1" applyFill="1" applyBorder="1" applyAlignment="1">
      <alignment horizontal="center" vertical="center"/>
    </xf>
    <xf numFmtId="0" fontId="5" fillId="16" borderId="94" xfId="0" applyFont="1" applyFill="1" applyBorder="1" applyAlignment="1">
      <alignment horizontal="center" vertical="center"/>
    </xf>
    <xf numFmtId="0" fontId="5" fillId="16" borderId="74" xfId="0" applyFont="1" applyFill="1" applyBorder="1" applyAlignment="1">
      <alignment horizontal="center" vertical="center"/>
    </xf>
    <xf numFmtId="0" fontId="5" fillId="18" borderId="38" xfId="0" applyFont="1" applyFill="1" applyBorder="1" applyAlignment="1">
      <alignment horizontal="center" vertical="center"/>
    </xf>
    <xf numFmtId="0" fontId="5" fillId="18" borderId="75"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75" xfId="0" applyFont="1" applyFill="1" applyBorder="1" applyAlignment="1">
      <alignment horizontal="center" vertical="center"/>
    </xf>
    <xf numFmtId="0" fontId="5" fillId="6" borderId="22" xfId="0" applyFont="1" applyFill="1" applyBorder="1" applyAlignment="1">
      <alignment horizontal="center" vertical="center"/>
    </xf>
    <xf numFmtId="0" fontId="54" fillId="6" borderId="22" xfId="0" applyFont="1" applyFill="1" applyBorder="1" applyAlignment="1">
      <alignment horizontal="center" vertical="center"/>
    </xf>
    <xf numFmtId="0" fontId="3" fillId="22" borderId="22" xfId="0" applyFont="1" applyFill="1" applyBorder="1" applyAlignment="1">
      <alignment horizontal="center" vertical="center" wrapText="1"/>
    </xf>
    <xf numFmtId="0" fontId="5" fillId="18" borderId="22" xfId="0" applyFont="1" applyFill="1" applyBorder="1" applyAlignment="1">
      <alignment horizontal="center" vertical="center"/>
    </xf>
    <xf numFmtId="0" fontId="5" fillId="16" borderId="97" xfId="0" applyFont="1" applyFill="1" applyBorder="1" applyAlignment="1">
      <alignment horizontal="center" vertical="center"/>
    </xf>
    <xf numFmtId="0" fontId="5" fillId="20" borderId="22" xfId="0" applyFont="1" applyFill="1" applyBorder="1" applyAlignment="1">
      <alignment horizontal="center" vertical="center"/>
    </xf>
    <xf numFmtId="0" fontId="5" fillId="16" borderId="22" xfId="0" applyFont="1" applyFill="1" applyBorder="1" applyAlignment="1">
      <alignment horizontal="center" vertical="center"/>
    </xf>
    <xf numFmtId="0" fontId="5" fillId="16" borderId="80" xfId="0" applyFont="1" applyFill="1" applyBorder="1" applyAlignment="1">
      <alignment horizontal="center" vertical="center"/>
    </xf>
    <xf numFmtId="0" fontId="5" fillId="16" borderId="81" xfId="0" applyFont="1" applyFill="1" applyBorder="1" applyAlignment="1">
      <alignment horizontal="center" vertical="center"/>
    </xf>
    <xf numFmtId="0" fontId="5" fillId="16" borderId="78" xfId="0" applyFont="1" applyFill="1" applyBorder="1" applyAlignment="1">
      <alignment horizontal="center" vertical="center"/>
    </xf>
    <xf numFmtId="0" fontId="5" fillId="2" borderId="43" xfId="0" applyFont="1" applyFill="1" applyBorder="1" applyAlignment="1">
      <alignment horizontal="center" vertical="center"/>
    </xf>
    <xf numFmtId="0" fontId="5" fillId="15" borderId="43" xfId="0" applyFont="1" applyFill="1" applyBorder="1" applyAlignment="1">
      <alignment horizontal="center" vertical="center"/>
    </xf>
    <xf numFmtId="0" fontId="5" fillId="16" borderId="118" xfId="0" applyFont="1" applyFill="1" applyBorder="1" applyAlignment="1">
      <alignment horizontal="center" vertical="center"/>
    </xf>
    <xf numFmtId="0" fontId="5" fillId="18" borderId="43" xfId="0" applyFont="1" applyFill="1" applyBorder="1" applyAlignment="1">
      <alignment horizontal="center" vertical="center"/>
    </xf>
    <xf numFmtId="0" fontId="5" fillId="18" borderId="8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81" xfId="0" applyFont="1" applyFill="1" applyBorder="1" applyAlignment="1">
      <alignment horizontal="center" vertical="center"/>
    </xf>
    <xf numFmtId="0" fontId="3" fillId="6" borderId="22" xfId="0" applyFont="1" applyFill="1" applyBorder="1" applyAlignment="1">
      <alignment horizontal="center" vertical="center"/>
    </xf>
    <xf numFmtId="0" fontId="5" fillId="20" borderId="43" xfId="0" applyFont="1" applyFill="1" applyBorder="1" applyAlignment="1">
      <alignment horizontal="center" vertical="center"/>
    </xf>
    <xf numFmtId="0" fontId="5" fillId="15" borderId="22" xfId="0" applyFont="1" applyFill="1" applyBorder="1" applyAlignment="1">
      <alignment horizontal="center" vertical="center"/>
    </xf>
    <xf numFmtId="0" fontId="3" fillId="2" borderId="62" xfId="0" applyFont="1" applyFill="1" applyBorder="1" applyAlignment="1">
      <alignment horizontal="center" vertical="center"/>
    </xf>
    <xf numFmtId="0" fontId="5" fillId="20" borderId="97" xfId="0" applyFont="1" applyFill="1" applyBorder="1" applyAlignment="1">
      <alignment horizontal="center" vertical="center"/>
    </xf>
    <xf numFmtId="0" fontId="5" fillId="16" borderId="84" xfId="0" applyFont="1" applyFill="1" applyBorder="1" applyAlignment="1">
      <alignment horizontal="center" vertical="center"/>
    </xf>
    <xf numFmtId="0" fontId="5" fillId="16" borderId="120" xfId="0" applyFont="1" applyFill="1" applyBorder="1" applyAlignment="1">
      <alignment horizontal="center" vertical="center"/>
    </xf>
    <xf numFmtId="0" fontId="3" fillId="16" borderId="84" xfId="0" applyFont="1" applyFill="1" applyBorder="1" applyAlignment="1">
      <alignment horizontal="center" vertical="center"/>
    </xf>
    <xf numFmtId="0" fontId="3" fillId="16" borderId="107" xfId="0" applyFont="1" applyFill="1" applyBorder="1" applyAlignment="1">
      <alignment horizontal="center" vertical="center"/>
    </xf>
    <xf numFmtId="0" fontId="3" fillId="16" borderId="97" xfId="0" applyFont="1" applyFill="1" applyBorder="1" applyAlignment="1">
      <alignment horizontal="center" vertical="center"/>
    </xf>
    <xf numFmtId="0" fontId="18" fillId="16" borderId="119" xfId="0" applyFont="1" applyFill="1" applyBorder="1" applyAlignment="1">
      <alignment horizontal="center" vertical="center"/>
    </xf>
    <xf numFmtId="0" fontId="5" fillId="16" borderId="121" xfId="0" applyFont="1" applyFill="1" applyBorder="1" applyAlignment="1">
      <alignment horizontal="center" vertical="center"/>
    </xf>
    <xf numFmtId="0" fontId="3" fillId="22" borderId="22" xfId="0" applyFont="1" applyFill="1" applyBorder="1" applyAlignment="1">
      <alignment horizontal="center" vertical="center"/>
    </xf>
    <xf numFmtId="0" fontId="18" fillId="16" borderId="81" xfId="0" applyFont="1" applyFill="1" applyBorder="1" applyAlignment="1">
      <alignment horizontal="center" vertical="center"/>
    </xf>
    <xf numFmtId="0" fontId="53" fillId="0" borderId="0" xfId="0" applyFont="1" applyAlignment="1"/>
    <xf numFmtId="0" fontId="5" fillId="0" borderId="0" xfId="0" applyFont="1" applyAlignment="1"/>
    <xf numFmtId="0" fontId="5" fillId="2" borderId="1" xfId="0" applyFont="1" applyFill="1" applyBorder="1" applyAlignment="1"/>
    <xf numFmtId="0" fontId="56" fillId="0" borderId="7" xfId="0" applyFont="1" applyBorder="1" applyAlignment="1">
      <alignment horizontal="center" vertical="center"/>
    </xf>
    <xf numFmtId="0" fontId="57" fillId="0" borderId="34" xfId="0" applyFont="1" applyBorder="1"/>
    <xf numFmtId="166" fontId="2" fillId="16" borderId="87" xfId="0" applyNumberFormat="1" applyFont="1" applyFill="1" applyBorder="1" applyAlignment="1">
      <alignment horizontal="center" vertical="center"/>
    </xf>
    <xf numFmtId="0" fontId="58" fillId="16" borderId="0" xfId="0" applyFont="1" applyFill="1" applyAlignment="1"/>
    <xf numFmtId="0" fontId="58" fillId="0" borderId="0" xfId="0" applyFont="1" applyAlignment="1"/>
    <xf numFmtId="164" fontId="10" fillId="0" borderId="26" xfId="0" applyNumberFormat="1" applyFont="1" applyBorder="1" applyAlignment="1">
      <alignment horizontal="center" vertical="center" textRotation="90"/>
    </xf>
    <xf numFmtId="0" fontId="50" fillId="0" borderId="133" xfId="0" applyFont="1" applyBorder="1" applyAlignment="1">
      <alignment vertical="center"/>
    </xf>
    <xf numFmtId="0" fontId="50" fillId="0" borderId="132" xfId="0" applyFont="1" applyBorder="1" applyAlignment="1">
      <alignment vertical="center"/>
    </xf>
    <xf numFmtId="0" fontId="50" fillId="0" borderId="134" xfId="0" applyFont="1" applyBorder="1" applyAlignment="1">
      <alignment vertical="center"/>
    </xf>
    <xf numFmtId="0" fontId="12" fillId="2" borderId="24" xfId="0" applyFont="1" applyFill="1" applyBorder="1" applyAlignment="1">
      <alignment horizontal="center" vertical="center"/>
    </xf>
    <xf numFmtId="0" fontId="12" fillId="2" borderId="84" xfId="0" applyFont="1" applyFill="1" applyBorder="1" applyAlignment="1">
      <alignment horizontal="center" vertical="center"/>
    </xf>
    <xf numFmtId="1" fontId="10" fillId="2" borderId="24" xfId="0" applyNumberFormat="1" applyFont="1" applyFill="1" applyBorder="1" applyAlignment="1">
      <alignment horizontal="center" vertical="center" wrapText="1"/>
    </xf>
    <xf numFmtId="0" fontId="10" fillId="15" borderId="24" xfId="0" applyFont="1" applyFill="1" applyBorder="1" applyAlignment="1">
      <alignment horizontal="center" vertical="center"/>
    </xf>
    <xf numFmtId="0" fontId="10" fillId="2" borderId="24" xfId="0" applyFont="1" applyFill="1" applyBorder="1" applyAlignment="1">
      <alignment horizontal="center" vertical="center"/>
    </xf>
    <xf numFmtId="0" fontId="17" fillId="22" borderId="21" xfId="0" applyFont="1" applyFill="1" applyBorder="1" applyAlignment="1">
      <alignment vertical="center"/>
    </xf>
    <xf numFmtId="0" fontId="59" fillId="22" borderId="22" xfId="0" applyFont="1" applyFill="1" applyBorder="1" applyAlignment="1">
      <alignment vertical="center"/>
    </xf>
    <xf numFmtId="0" fontId="3" fillId="22" borderId="21" xfId="0" applyFont="1" applyFill="1" applyBorder="1" applyAlignment="1">
      <alignment horizontal="center" vertical="center"/>
    </xf>
    <xf numFmtId="165" fontId="17" fillId="22" borderId="21" xfId="0" applyNumberFormat="1" applyFont="1" applyFill="1" applyBorder="1" applyAlignment="1">
      <alignment horizontal="center" vertical="center"/>
    </xf>
    <xf numFmtId="165" fontId="17" fillId="22" borderId="22" xfId="0" applyNumberFormat="1" applyFont="1" applyFill="1" applyBorder="1" applyAlignment="1">
      <alignment horizontal="center" vertical="center"/>
    </xf>
    <xf numFmtId="165" fontId="59" fillId="22" borderId="22" xfId="0" applyNumberFormat="1" applyFont="1" applyFill="1" applyBorder="1" applyAlignment="1">
      <alignment horizontal="center" vertical="center"/>
    </xf>
    <xf numFmtId="0" fontId="19" fillId="22" borderId="22" xfId="0" applyFont="1" applyFill="1" applyBorder="1" applyAlignment="1">
      <alignment horizontal="center" vertical="center"/>
    </xf>
    <xf numFmtId="0" fontId="19" fillId="22" borderId="21" xfId="0" applyFont="1" applyFill="1" applyBorder="1" applyAlignment="1">
      <alignment horizontal="center" vertical="center"/>
    </xf>
    <xf numFmtId="0" fontId="17" fillId="22" borderId="21" xfId="0" applyFont="1" applyFill="1" applyBorder="1" applyAlignment="1">
      <alignment horizontal="center" vertical="center"/>
    </xf>
    <xf numFmtId="0" fontId="17" fillId="22" borderId="22" xfId="0" applyFont="1" applyFill="1" applyBorder="1" applyAlignment="1">
      <alignment horizontal="center" vertical="center"/>
    </xf>
    <xf numFmtId="0" fontId="17" fillId="22" borderId="22" xfId="0" applyFont="1" applyFill="1" applyBorder="1" applyAlignment="1">
      <alignment horizontal="center" vertical="center" wrapText="1"/>
    </xf>
    <xf numFmtId="0" fontId="23" fillId="22" borderId="21" xfId="0" applyFont="1" applyFill="1" applyBorder="1" applyAlignment="1">
      <alignment horizontal="center" vertical="center"/>
    </xf>
    <xf numFmtId="0" fontId="23" fillId="22" borderId="22" xfId="0" applyFont="1" applyFill="1" applyBorder="1" applyAlignment="1">
      <alignment horizontal="center" vertical="center"/>
    </xf>
    <xf numFmtId="0" fontId="5" fillId="18" borderId="77" xfId="0" applyFont="1" applyFill="1" applyBorder="1" applyAlignment="1">
      <alignment horizontal="center" vertical="center"/>
    </xf>
    <xf numFmtId="0" fontId="5" fillId="2" borderId="77" xfId="0" applyFont="1" applyFill="1" applyBorder="1" applyAlignment="1">
      <alignment horizontal="center" vertical="center"/>
    </xf>
    <xf numFmtId="0" fontId="5" fillId="23" borderId="84" xfId="0" applyFont="1" applyFill="1" applyBorder="1" applyAlignment="1">
      <alignment horizontal="center" vertical="center"/>
    </xf>
    <xf numFmtId="0" fontId="5" fillId="23" borderId="22" xfId="0" applyFont="1" applyFill="1" applyBorder="1" applyAlignment="1">
      <alignment horizontal="center" vertical="center"/>
    </xf>
    <xf numFmtId="0" fontId="5" fillId="23" borderId="81" xfId="0" applyFont="1" applyFill="1" applyBorder="1" applyAlignment="1">
      <alignment horizontal="center" vertical="center"/>
    </xf>
    <xf numFmtId="0" fontId="5" fillId="24" borderId="43" xfId="0" applyFont="1" applyFill="1" applyBorder="1" applyAlignment="1">
      <alignment horizontal="center" vertical="center"/>
    </xf>
    <xf numFmtId="0" fontId="5" fillId="25" borderId="22" xfId="0" applyFont="1" applyFill="1" applyBorder="1" applyAlignment="1">
      <alignment horizontal="center" vertical="center"/>
    </xf>
    <xf numFmtId="0" fontId="5" fillId="23" borderId="77" xfId="0" applyFont="1" applyFill="1" applyBorder="1" applyAlignment="1">
      <alignment horizontal="center" vertical="center"/>
    </xf>
    <xf numFmtId="0" fontId="10" fillId="26" borderId="21" xfId="0" applyFont="1" applyFill="1" applyBorder="1" applyAlignment="1">
      <alignment horizontal="center" vertical="center"/>
    </xf>
    <xf numFmtId="16" fontId="12" fillId="2" borderId="38" xfId="0" quotePrefix="1" applyNumberFormat="1" applyFont="1" applyFill="1" applyBorder="1" applyAlignment="1">
      <alignment horizontal="center" vertical="center"/>
    </xf>
    <xf numFmtId="0" fontId="10" fillId="24" borderId="23" xfId="0" applyFont="1" applyFill="1" applyBorder="1" applyAlignment="1">
      <alignment horizontal="center" vertical="center"/>
    </xf>
    <xf numFmtId="0" fontId="12" fillId="2" borderId="44" xfId="0" quotePrefix="1" applyFont="1" applyFill="1" applyBorder="1" applyAlignment="1">
      <alignment horizontal="center" vertical="center"/>
    </xf>
    <xf numFmtId="0" fontId="10" fillId="24" borderId="24" xfId="0" applyFont="1" applyFill="1" applyBorder="1" applyAlignment="1">
      <alignment horizontal="center" vertical="center"/>
    </xf>
    <xf numFmtId="1" fontId="10" fillId="24" borderId="23" xfId="0" applyNumberFormat="1" applyFont="1" applyFill="1" applyBorder="1" applyAlignment="1">
      <alignment horizontal="center" vertical="center" wrapText="1"/>
    </xf>
    <xf numFmtId="1" fontId="10" fillId="24" borderId="24" xfId="0" applyNumberFormat="1" applyFont="1" applyFill="1" applyBorder="1" applyAlignment="1">
      <alignment horizontal="center" vertical="center" wrapText="1"/>
    </xf>
    <xf numFmtId="0" fontId="12" fillId="2" borderId="131" xfId="0" quotePrefix="1" applyFont="1" applyFill="1" applyBorder="1" applyAlignment="1">
      <alignment horizontal="center" vertical="center"/>
    </xf>
    <xf numFmtId="0" fontId="60" fillId="16" borderId="22" xfId="0" applyFont="1" applyFill="1" applyBorder="1" applyAlignment="1">
      <alignment horizontal="center" vertical="center"/>
    </xf>
    <xf numFmtId="0" fontId="3" fillId="22" borderId="55" xfId="0" applyFont="1" applyFill="1" applyBorder="1" applyAlignment="1">
      <alignment horizontal="center" vertical="center"/>
    </xf>
    <xf numFmtId="0" fontId="59" fillId="22" borderId="55" xfId="0" applyFont="1" applyFill="1" applyBorder="1" applyAlignment="1">
      <alignment vertical="center"/>
    </xf>
    <xf numFmtId="0" fontId="19" fillId="22" borderId="55" xfId="0" applyFont="1" applyFill="1" applyBorder="1" applyAlignment="1">
      <alignment horizontal="center" vertical="center"/>
    </xf>
    <xf numFmtId="0" fontId="17" fillId="22" borderId="55" xfId="0" applyFont="1" applyFill="1" applyBorder="1" applyAlignment="1">
      <alignment horizontal="center" vertical="center"/>
    </xf>
    <xf numFmtId="0" fontId="17" fillId="22" borderId="129" xfId="0" applyFont="1" applyFill="1" applyBorder="1" applyAlignment="1">
      <alignment horizontal="center" vertical="center"/>
    </xf>
    <xf numFmtId="0" fontId="23" fillId="22" borderId="55" xfId="0" applyFont="1" applyFill="1" applyBorder="1" applyAlignment="1">
      <alignment horizontal="center" vertical="center"/>
    </xf>
    <xf numFmtId="165" fontId="59" fillId="22" borderId="55" xfId="0" applyNumberFormat="1" applyFont="1" applyFill="1" applyBorder="1" applyAlignment="1">
      <alignment horizontal="center" vertical="center"/>
    </xf>
    <xf numFmtId="0" fontId="17" fillId="22" borderId="55" xfId="0" applyFont="1" applyFill="1" applyBorder="1" applyAlignment="1">
      <alignment horizontal="center" vertical="center" wrapText="1"/>
    </xf>
    <xf numFmtId="0" fontId="12" fillId="2" borderId="135" xfId="0" applyFont="1" applyFill="1" applyBorder="1" applyAlignment="1">
      <alignment horizontal="center" vertical="center"/>
    </xf>
    <xf numFmtId="0" fontId="0" fillId="0" borderId="0" xfId="0" applyFont="1" applyAlignment="1"/>
    <xf numFmtId="0" fontId="41" fillId="27" borderId="72" xfId="0" applyFont="1" applyFill="1" applyBorder="1" applyAlignment="1"/>
    <xf numFmtId="0" fontId="41" fillId="27" borderId="70" xfId="0" applyFont="1" applyFill="1" applyBorder="1" applyAlignment="1"/>
    <xf numFmtId="0" fontId="41" fillId="27" borderId="69" xfId="0" applyFont="1" applyFill="1" applyBorder="1" applyAlignment="1"/>
    <xf numFmtId="0" fontId="13" fillId="27" borderId="22" xfId="0" applyFont="1" applyFill="1" applyBorder="1" applyAlignment="1">
      <alignment horizontal="center"/>
    </xf>
    <xf numFmtId="0" fontId="13" fillId="27" borderId="80" xfId="0" applyFont="1" applyFill="1" applyBorder="1" applyAlignment="1">
      <alignment horizontal="center"/>
    </xf>
    <xf numFmtId="0" fontId="41" fillId="27" borderId="77" xfId="0" applyFont="1" applyFill="1" applyBorder="1" applyAlignment="1">
      <alignment horizontal="center"/>
    </xf>
    <xf numFmtId="0" fontId="41" fillId="27" borderId="22" xfId="0" applyFont="1" applyFill="1" applyBorder="1" applyAlignment="1">
      <alignment horizontal="center"/>
    </xf>
    <xf numFmtId="166" fontId="5" fillId="27" borderId="84" xfId="0" applyNumberFormat="1" applyFont="1" applyFill="1" applyBorder="1" applyAlignment="1">
      <alignment horizontal="center" vertical="center"/>
    </xf>
    <xf numFmtId="166" fontId="5" fillId="27" borderId="87" xfId="0" applyNumberFormat="1" applyFont="1" applyFill="1" applyBorder="1" applyAlignment="1">
      <alignment horizontal="center" vertical="center"/>
    </xf>
    <xf numFmtId="166" fontId="5" fillId="27" borderId="83" xfId="0" applyNumberFormat="1" applyFont="1" applyFill="1" applyBorder="1" applyAlignment="1">
      <alignment horizontal="center" vertical="center"/>
    </xf>
    <xf numFmtId="0" fontId="5" fillId="27" borderId="21" xfId="0" applyFont="1" applyFill="1" applyBorder="1" applyAlignment="1">
      <alignment horizontal="center" vertical="center"/>
    </xf>
    <xf numFmtId="0" fontId="5" fillId="27" borderId="70" xfId="0" applyFont="1" applyFill="1" applyBorder="1" applyAlignment="1">
      <alignment horizontal="center" vertical="center"/>
    </xf>
    <xf numFmtId="0" fontId="5" fillId="27" borderId="72" xfId="0" applyFont="1" applyFill="1" applyBorder="1" applyAlignment="1">
      <alignment horizontal="center" vertical="center"/>
    </xf>
    <xf numFmtId="0" fontId="5" fillId="27" borderId="77" xfId="0" applyFont="1" applyFill="1" applyBorder="1" applyAlignment="1">
      <alignment horizontal="center" vertical="center"/>
    </xf>
    <xf numFmtId="0" fontId="5" fillId="27" borderId="80" xfId="0" applyFont="1" applyFill="1" applyBorder="1" applyAlignment="1">
      <alignment horizontal="center" vertical="center"/>
    </xf>
    <xf numFmtId="0" fontId="5" fillId="27" borderId="22" xfId="0" applyFont="1" applyFill="1" applyBorder="1" applyAlignment="1">
      <alignment horizontal="center" vertical="center"/>
    </xf>
    <xf numFmtId="0" fontId="3" fillId="27" borderId="84" xfId="0" applyFont="1" applyFill="1" applyBorder="1" applyAlignment="1">
      <alignment horizontal="center" vertical="center"/>
    </xf>
    <xf numFmtId="0" fontId="3" fillId="27" borderId="120" xfId="0" applyFont="1" applyFill="1" applyBorder="1" applyAlignment="1">
      <alignment horizontal="center" vertical="center"/>
    </xf>
    <xf numFmtId="0" fontId="3" fillId="27" borderId="97" xfId="0" applyFont="1" applyFill="1" applyBorder="1" applyAlignment="1">
      <alignment horizontal="center" vertical="center"/>
    </xf>
    <xf numFmtId="0" fontId="5" fillId="27" borderId="84" xfId="0" applyFont="1" applyFill="1" applyBorder="1" applyAlignment="1">
      <alignment horizontal="center" vertical="center"/>
    </xf>
    <xf numFmtId="0" fontId="5" fillId="27" borderId="81" xfId="0" applyFont="1" applyFill="1" applyBorder="1" applyAlignment="1">
      <alignment horizontal="center" vertical="center"/>
    </xf>
    <xf numFmtId="0" fontId="53" fillId="27" borderId="0" xfId="0" applyFont="1" applyFill="1" applyAlignment="1"/>
    <xf numFmtId="0" fontId="0" fillId="27" borderId="0" xfId="0" applyFont="1" applyFill="1" applyAlignment="1"/>
    <xf numFmtId="0" fontId="5" fillId="25" borderId="81" xfId="0" applyFont="1" applyFill="1" applyBorder="1" applyAlignment="1">
      <alignment horizontal="center" vertical="center"/>
    </xf>
    <xf numFmtId="0" fontId="19" fillId="0" borderId="0" xfId="0" applyFont="1" applyAlignment="1">
      <alignment horizontal="center"/>
    </xf>
    <xf numFmtId="0" fontId="0" fillId="0" borderId="0" xfId="0" applyFont="1" applyAlignment="1"/>
    <xf numFmtId="0" fontId="10" fillId="0" borderId="0" xfId="0" applyFont="1" applyAlignment="1">
      <alignment horizontal="center"/>
    </xf>
    <xf numFmtId="0" fontId="4" fillId="0" borderId="7" xfId="0" applyFont="1" applyBorder="1" applyAlignment="1">
      <alignment horizontal="center" vertical="center" wrapText="1"/>
    </xf>
    <xf numFmtId="0" fontId="1" fillId="0" borderId="7" xfId="0" applyFont="1" applyBorder="1"/>
    <xf numFmtId="0" fontId="19" fillId="0" borderId="3" xfId="0" applyFont="1" applyBorder="1" applyAlignment="1">
      <alignment horizontal="center" vertical="center" wrapText="1"/>
    </xf>
    <xf numFmtId="0" fontId="1" fillId="0" borderId="4" xfId="0" applyFont="1" applyBorder="1"/>
    <xf numFmtId="0" fontId="1" fillId="0" borderId="5" xfId="0" applyFont="1" applyBorder="1"/>
    <xf numFmtId="0" fontId="1" fillId="0" borderId="28" xfId="0" applyFont="1" applyBorder="1"/>
    <xf numFmtId="0" fontId="1" fillId="0" borderId="29" xfId="0" applyFont="1" applyBorder="1"/>
    <xf numFmtId="0" fontId="1" fillId="0" borderId="30" xfId="0" applyFont="1" applyBorder="1"/>
    <xf numFmtId="0" fontId="1" fillId="0" borderId="2" xfId="0" applyFont="1" applyBorder="1"/>
    <xf numFmtId="0" fontId="1" fillId="0" borderId="31" xfId="0" applyFont="1" applyBorder="1"/>
    <xf numFmtId="0" fontId="4" fillId="0" borderId="5" xfId="0" applyFont="1" applyBorder="1" applyAlignment="1">
      <alignment horizontal="center" vertical="center"/>
    </xf>
    <xf numFmtId="0" fontId="19" fillId="0" borderId="11" xfId="0" applyFont="1" applyBorder="1" applyAlignment="1">
      <alignment horizontal="center" vertical="center" wrapText="1"/>
    </xf>
    <xf numFmtId="0" fontId="1" fillId="0" borderId="12" xfId="0" applyFont="1" applyBorder="1"/>
    <xf numFmtId="0" fontId="1" fillId="0" borderId="14" xfId="0" applyFont="1" applyBorder="1"/>
    <xf numFmtId="0" fontId="10" fillId="5" borderId="11" xfId="0" applyFont="1" applyFill="1" applyBorder="1" applyAlignment="1">
      <alignment horizontal="center" vertical="center" wrapText="1"/>
    </xf>
    <xf numFmtId="0" fontId="1" fillId="0" borderId="33" xfId="0" applyFont="1" applyBorder="1"/>
    <xf numFmtId="0" fontId="33" fillId="15" borderId="58" xfId="0" applyFont="1" applyFill="1" applyBorder="1" applyAlignment="1">
      <alignment horizontal="left" vertical="center" wrapText="1"/>
    </xf>
    <xf numFmtId="0" fontId="1" fillId="16" borderId="59" xfId="0" applyFont="1" applyFill="1" applyBorder="1"/>
    <xf numFmtId="0" fontId="1" fillId="16" borderId="60" xfId="0" applyFont="1" applyFill="1" applyBorder="1"/>
    <xf numFmtId="0" fontId="4" fillId="0" borderId="6" xfId="0" applyFont="1" applyBorder="1" applyAlignment="1">
      <alignment horizontal="center" vertical="center" wrapText="1"/>
    </xf>
    <xf numFmtId="0" fontId="1" fillId="0" borderId="9" xfId="0" applyFont="1" applyBorder="1"/>
    <xf numFmtId="0" fontId="5" fillId="0" borderId="11" xfId="0" applyFont="1" applyBorder="1" applyAlignment="1">
      <alignment horizontal="center" vertical="center" wrapText="1"/>
    </xf>
    <xf numFmtId="0" fontId="19" fillId="2" borderId="11" xfId="0" applyFont="1" applyFill="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xf>
    <xf numFmtId="0" fontId="4" fillId="0" borderId="3" xfId="0" applyFont="1" applyBorder="1" applyAlignment="1">
      <alignment horizontal="center" vertical="center" wrapText="1"/>
    </xf>
    <xf numFmtId="0" fontId="21" fillId="0" borderId="6" xfId="0" applyFont="1" applyBorder="1" applyAlignment="1">
      <alignment horizontal="center" vertical="center" wrapText="1"/>
    </xf>
    <xf numFmtId="0" fontId="19" fillId="0" borderId="89" xfId="0" applyFont="1" applyBorder="1" applyAlignment="1">
      <alignment horizontal="center" vertical="center" wrapText="1"/>
    </xf>
    <xf numFmtId="0" fontId="10" fillId="15" borderId="11" xfId="0" applyFont="1" applyFill="1" applyBorder="1" applyAlignment="1">
      <alignment horizontal="center" vertical="center" wrapText="1"/>
    </xf>
    <xf numFmtId="0" fontId="1" fillId="16" borderId="12" xfId="0" applyFont="1" applyFill="1" applyBorder="1"/>
    <xf numFmtId="0" fontId="1" fillId="16" borderId="33" xfId="0" applyFont="1" applyFill="1" applyBorder="1"/>
    <xf numFmtId="0" fontId="50" fillId="0" borderId="11" xfId="0" applyFont="1" applyBorder="1" applyAlignment="1">
      <alignment horizontal="center" vertical="center"/>
    </xf>
    <xf numFmtId="0" fontId="50" fillId="0" borderId="89" xfId="0" applyFont="1" applyBorder="1" applyAlignment="1">
      <alignment horizontal="center" vertical="center"/>
    </xf>
    <xf numFmtId="0" fontId="50" fillId="0" borderId="132" xfId="0" applyFont="1" applyBorder="1" applyAlignment="1">
      <alignment horizontal="center" vertical="center"/>
    </xf>
    <xf numFmtId="0" fontId="50" fillId="0" borderId="134" xfId="0" applyFont="1" applyBorder="1" applyAlignment="1">
      <alignment horizontal="center" vertical="center"/>
    </xf>
    <xf numFmtId="0" fontId="13" fillId="0" borderId="0" xfId="0" applyFont="1" applyAlignment="1">
      <alignment horizontal="center"/>
    </xf>
    <xf numFmtId="0" fontId="13" fillId="0" borderId="2" xfId="0" applyFont="1" applyBorder="1" applyAlignment="1">
      <alignment horizontal="center"/>
    </xf>
    <xf numFmtId="0" fontId="41" fillId="0" borderId="6" xfId="0" applyFont="1" applyBorder="1" applyAlignment="1">
      <alignment horizontal="center" vertical="center"/>
    </xf>
    <xf numFmtId="0" fontId="1" fillId="0" borderId="24" xfId="0" applyFont="1" applyBorder="1"/>
    <xf numFmtId="0" fontId="41" fillId="0" borderId="6" xfId="0" applyFont="1" applyBorder="1" applyAlignment="1">
      <alignment horizontal="center" vertical="center" wrapText="1"/>
    </xf>
    <xf numFmtId="0" fontId="10" fillId="14" borderId="89" xfId="0" applyFont="1" applyFill="1" applyBorder="1" applyAlignment="1">
      <alignment horizontal="center" vertical="center" wrapText="1"/>
    </xf>
    <xf numFmtId="0" fontId="45" fillId="0" borderId="0" xfId="0" applyFont="1" applyAlignment="1">
      <alignment horizontal="left" vertical="top" wrapText="1"/>
    </xf>
    <xf numFmtId="0" fontId="16" fillId="0" borderId="0" xfId="0" applyFont="1" applyAlignment="1">
      <alignment horizontal="left" vertical="top" wrapText="1"/>
    </xf>
    <xf numFmtId="0" fontId="41" fillId="7" borderId="73" xfId="0" applyFont="1" applyFill="1" applyBorder="1" applyAlignment="1">
      <alignment horizontal="center"/>
    </xf>
    <xf numFmtId="0" fontId="1" fillId="0" borderId="74" xfId="0" applyFont="1" applyBorder="1"/>
    <xf numFmtId="0" fontId="41" fillId="0" borderId="69" xfId="0" applyFont="1" applyBorder="1" applyAlignment="1">
      <alignment horizontal="center"/>
    </xf>
    <xf numFmtId="0" fontId="1" fillId="0" borderId="69" xfId="0" applyFont="1" applyBorder="1"/>
    <xf numFmtId="0" fontId="41" fillId="0" borderId="67" xfId="0" applyFont="1" applyBorder="1" applyAlignment="1">
      <alignment horizontal="center" vertical="center" wrapText="1"/>
    </xf>
    <xf numFmtId="0" fontId="1" fillId="0" borderId="76" xfId="0" applyFont="1" applyBorder="1"/>
    <xf numFmtId="0" fontId="1" fillId="0" borderId="82" xfId="0" applyFont="1" applyBorder="1"/>
    <xf numFmtId="0" fontId="10" fillId="2" borderId="11" xfId="0" applyFont="1" applyFill="1" applyBorder="1" applyAlignment="1">
      <alignment horizontal="center" vertical="center" wrapText="1"/>
    </xf>
    <xf numFmtId="0" fontId="5" fillId="27" borderId="89" xfId="0" applyFont="1" applyFill="1" applyBorder="1" applyAlignment="1">
      <alignment horizontal="center" vertical="center"/>
    </xf>
    <xf numFmtId="0" fontId="5" fillId="14" borderId="89" xfId="0" applyFont="1" applyFill="1" applyBorder="1" applyAlignment="1">
      <alignment horizontal="center" vertical="center" wrapText="1"/>
    </xf>
    <xf numFmtId="0" fontId="52" fillId="0" borderId="12" xfId="0" applyFont="1" applyBorder="1"/>
    <xf numFmtId="0" fontId="52" fillId="0" borderId="33" xfId="0" applyFont="1" applyBorder="1"/>
    <xf numFmtId="0" fontId="5" fillId="0" borderId="0" xfId="0" applyFont="1" applyAlignment="1">
      <alignment horizontal="left" vertical="top" wrapText="1"/>
    </xf>
    <xf numFmtId="0" fontId="53" fillId="0" borderId="0" xfId="0" applyFont="1" applyAlignment="1"/>
    <xf numFmtId="0" fontId="13" fillId="0" borderId="34" xfId="0" applyFont="1" applyBorder="1" applyAlignment="1">
      <alignment horizontal="center"/>
    </xf>
    <xf numFmtId="0" fontId="41" fillId="16" borderId="74" xfId="0" applyFont="1" applyFill="1" applyBorder="1" applyAlignment="1">
      <alignment horizontal="center"/>
    </xf>
    <xf numFmtId="0" fontId="41" fillId="18" borderId="74" xfId="0" applyFont="1" applyFill="1" applyBorder="1" applyAlignment="1">
      <alignment horizontal="center"/>
    </xf>
    <xf numFmtId="0" fontId="41" fillId="16" borderId="69" xfId="0" applyFont="1" applyFill="1" applyBorder="1" applyAlignment="1">
      <alignment horizontal="center"/>
    </xf>
    <xf numFmtId="0" fontId="1" fillId="16" borderId="69" xfId="0" applyFont="1" applyFill="1" applyBorder="1"/>
    <xf numFmtId="0" fontId="41" fillId="27" borderId="69" xfId="0" applyFont="1" applyFill="1" applyBorder="1" applyAlignment="1">
      <alignment horizontal="center"/>
    </xf>
    <xf numFmtId="0" fontId="1" fillId="27" borderId="69" xfId="0" applyFont="1" applyFill="1" applyBorder="1"/>
    <xf numFmtId="0" fontId="3" fillId="22" borderId="24" xfId="0" applyFont="1" applyFill="1" applyBorder="1" applyAlignment="1">
      <alignment horizontal="center" vertical="center"/>
    </xf>
    <xf numFmtId="0" fontId="59" fillId="22" borderId="24" xfId="0" applyFont="1" applyFill="1" applyBorder="1" applyAlignment="1">
      <alignment vertical="center"/>
    </xf>
    <xf numFmtId="0" fontId="19" fillId="22" borderId="24" xfId="0" applyFont="1" applyFill="1" applyBorder="1" applyAlignment="1">
      <alignment horizontal="center" vertical="center"/>
    </xf>
    <xf numFmtId="0" fontId="17" fillId="22" borderId="24" xfId="0" applyFont="1" applyFill="1" applyBorder="1" applyAlignment="1">
      <alignment horizontal="center" vertical="center"/>
    </xf>
    <xf numFmtId="0" fontId="23" fillId="22" borderId="24" xfId="0" applyFont="1" applyFill="1" applyBorder="1" applyAlignment="1">
      <alignment horizontal="center" vertical="center"/>
    </xf>
    <xf numFmtId="165" fontId="59" fillId="22" borderId="24" xfId="0" applyNumberFormat="1" applyFont="1" applyFill="1" applyBorder="1" applyAlignment="1">
      <alignment horizontal="center" vertical="center"/>
    </xf>
    <xf numFmtId="0" fontId="17" fillId="22" borderId="24" xfId="0" applyFont="1" applyFill="1" applyBorder="1" applyAlignment="1">
      <alignment horizontal="center" vertical="center" wrapText="1"/>
    </xf>
    <xf numFmtId="0" fontId="12" fillId="2" borderId="105" xfId="0" applyFont="1" applyFill="1" applyBorder="1" applyAlignment="1">
      <alignment horizontal="center" vertical="center"/>
    </xf>
    <xf numFmtId="41" fontId="10" fillId="16" borderId="22" xfId="0" applyNumberFormat="1" applyFont="1" applyFill="1" applyBorder="1" applyAlignment="1">
      <alignment vertical="center"/>
    </xf>
    <xf numFmtId="0" fontId="10" fillId="15" borderId="22" xfId="0" applyFont="1" applyFill="1" applyBorder="1" applyAlignment="1">
      <alignment horizontal="center" vertical="center"/>
    </xf>
    <xf numFmtId="0" fontId="10" fillId="24" borderId="22" xfId="0" applyFont="1" applyFill="1" applyBorder="1" applyAlignment="1">
      <alignment horizontal="center" vertical="center"/>
    </xf>
    <xf numFmtId="0" fontId="12" fillId="2" borderId="119" xfId="0" applyFont="1" applyFill="1" applyBorder="1" applyAlignment="1">
      <alignment horizontal="center" vertical="center"/>
    </xf>
    <xf numFmtId="16" fontId="12" fillId="2" borderId="118" xfId="0" quotePrefix="1" applyNumberFormat="1" applyFont="1" applyFill="1" applyBorder="1" applyAlignment="1">
      <alignment horizontal="center" vertical="center"/>
    </xf>
    <xf numFmtId="0" fontId="12" fillId="2" borderId="118" xfId="0" applyFont="1" applyFill="1" applyBorder="1" applyAlignment="1">
      <alignment horizontal="center" vertical="center"/>
    </xf>
    <xf numFmtId="16" fontId="12" fillId="2" borderId="77" xfId="0" quotePrefix="1" applyNumberFormat="1" applyFont="1" applyFill="1" applyBorder="1" applyAlignment="1">
      <alignment horizontal="center" vertical="center"/>
    </xf>
    <xf numFmtId="0" fontId="10" fillId="15" borderId="129" xfId="0" applyFont="1" applyFill="1" applyBorder="1" applyAlignment="1">
      <alignment horizontal="center" vertical="center"/>
    </xf>
    <xf numFmtId="0" fontId="12" fillId="0" borderId="136" xfId="0" applyFont="1" applyBorder="1" applyAlignment="1">
      <alignment horizontal="center" vertical="center" wrapText="1"/>
    </xf>
    <xf numFmtId="0" fontId="24" fillId="16" borderId="136" xfId="0" applyFont="1" applyFill="1" applyBorder="1" applyAlignment="1">
      <alignment horizontal="center" vertical="center" wrapText="1"/>
    </xf>
    <xf numFmtId="0" fontId="5" fillId="6" borderId="84" xfId="0" applyFont="1" applyFill="1" applyBorder="1" applyAlignment="1">
      <alignment horizontal="center" vertical="center"/>
    </xf>
    <xf numFmtId="0" fontId="3" fillId="6" borderId="84" xfId="0" applyFont="1" applyFill="1" applyBorder="1" applyAlignment="1">
      <alignment horizontal="center" vertical="center"/>
    </xf>
    <xf numFmtId="0" fontId="59" fillId="22" borderId="84" xfId="0" applyFont="1" applyFill="1" applyBorder="1" applyAlignment="1">
      <alignment vertical="center"/>
    </xf>
    <xf numFmtId="0" fontId="19" fillId="22" borderId="84" xfId="0" applyFont="1" applyFill="1" applyBorder="1" applyAlignment="1">
      <alignment horizontal="center" vertical="center"/>
    </xf>
    <xf numFmtId="0" fontId="17" fillId="22" borderId="84" xfId="0" applyFont="1" applyFill="1" applyBorder="1" applyAlignment="1">
      <alignment horizontal="center" vertical="center" wrapText="1"/>
    </xf>
    <xf numFmtId="0" fontId="5" fillId="16" borderId="83" xfId="0" applyFont="1" applyFill="1" applyBorder="1" applyAlignment="1">
      <alignment horizontal="center" vertical="center"/>
    </xf>
    <xf numFmtId="0" fontId="5" fillId="16" borderId="88" xfId="0" applyFont="1" applyFill="1" applyBorder="1" applyAlignment="1">
      <alignment horizontal="center" vertical="center"/>
    </xf>
    <xf numFmtId="0" fontId="5" fillId="15" borderId="84" xfId="0" applyFont="1" applyFill="1" applyBorder="1" applyAlignment="1">
      <alignment horizontal="center" vertical="center"/>
    </xf>
    <xf numFmtId="0" fontId="18" fillId="16" borderId="88" xfId="0" applyFont="1" applyFill="1" applyBorder="1" applyAlignment="1">
      <alignment horizontal="center" vertical="center"/>
    </xf>
    <xf numFmtId="0" fontId="5" fillId="16" borderId="99" xfId="0" applyFont="1" applyFill="1" applyBorder="1" applyAlignment="1">
      <alignment horizontal="center" vertical="center"/>
    </xf>
    <xf numFmtId="0" fontId="5" fillId="27" borderId="83" xfId="0" applyFont="1" applyFill="1" applyBorder="1" applyAlignment="1">
      <alignment horizontal="center" vertical="center"/>
    </xf>
    <xf numFmtId="0" fontId="5" fillId="16" borderId="47" xfId="0" applyFont="1" applyFill="1" applyBorder="1" applyAlignment="1">
      <alignment horizontal="center" vertical="center"/>
    </xf>
    <xf numFmtId="0" fontId="5" fillId="18" borderId="83" xfId="0" applyFont="1" applyFill="1" applyBorder="1" applyAlignment="1">
      <alignment horizontal="center" vertical="center"/>
    </xf>
    <xf numFmtId="0" fontId="5" fillId="18" borderId="84" xfId="0" applyFont="1" applyFill="1" applyBorder="1" applyAlignment="1">
      <alignment horizontal="center" vertical="center"/>
    </xf>
    <xf numFmtId="0" fontId="5" fillId="25" borderId="84" xfId="0" applyFont="1" applyFill="1" applyBorder="1" applyAlignment="1">
      <alignment horizontal="center" vertical="center"/>
    </xf>
    <xf numFmtId="0" fontId="5" fillId="18" borderId="88" xfId="0" applyFont="1" applyFill="1" applyBorder="1" applyAlignment="1">
      <alignment horizontal="center" vertical="center"/>
    </xf>
    <xf numFmtId="0" fontId="3" fillId="2" borderId="139" xfId="0" applyFont="1" applyFill="1" applyBorder="1" applyAlignment="1">
      <alignment horizontal="center"/>
    </xf>
    <xf numFmtId="0" fontId="53" fillId="0" borderId="139" xfId="0" applyFont="1" applyBorder="1" applyAlignment="1"/>
    <xf numFmtId="0" fontId="5" fillId="2" borderId="83" xfId="0" applyFont="1" applyFill="1" applyBorder="1" applyAlignment="1">
      <alignment horizontal="center" vertical="center"/>
    </xf>
    <xf numFmtId="0" fontId="5" fillId="2" borderId="84" xfId="0" applyFont="1" applyFill="1" applyBorder="1" applyAlignment="1">
      <alignment horizontal="center" vertical="center"/>
    </xf>
    <xf numFmtId="0" fontId="5" fillId="2" borderId="88" xfId="0" applyFont="1" applyFill="1" applyBorder="1" applyAlignment="1">
      <alignment horizontal="center" vertical="center"/>
    </xf>
    <xf numFmtId="0" fontId="53" fillId="16" borderId="60" xfId="0" applyFont="1" applyFill="1" applyBorder="1" applyAlignment="1"/>
    <xf numFmtId="0" fontId="53" fillId="0" borderId="60" xfId="0" applyFont="1" applyBorder="1" applyAlignment="1"/>
    <xf numFmtId="0" fontId="5" fillId="6" borderId="140" xfId="0" applyFont="1" applyFill="1" applyBorder="1" applyAlignment="1">
      <alignment horizontal="center" vertical="center"/>
    </xf>
    <xf numFmtId="0" fontId="3" fillId="6" borderId="138" xfId="0" applyFont="1" applyFill="1" applyBorder="1" applyAlignment="1">
      <alignment horizontal="center" vertical="center"/>
    </xf>
    <xf numFmtId="0" fontId="59" fillId="22" borderId="138" xfId="0" applyFont="1" applyFill="1" applyBorder="1" applyAlignment="1">
      <alignment vertical="center"/>
    </xf>
    <xf numFmtId="0" fontId="19" fillId="22" borderId="138" xfId="0" applyFont="1" applyFill="1" applyBorder="1" applyAlignment="1">
      <alignment horizontal="center" vertical="center"/>
    </xf>
    <xf numFmtId="0" fontId="17" fillId="22" borderId="138" xfId="0" applyFont="1" applyFill="1" applyBorder="1" applyAlignment="1">
      <alignment horizontal="center" vertical="center" wrapText="1"/>
    </xf>
    <xf numFmtId="0" fontId="5" fillId="16" borderId="138" xfId="0" applyFont="1" applyFill="1" applyBorder="1" applyAlignment="1">
      <alignment horizontal="center" vertical="center"/>
    </xf>
    <xf numFmtId="0" fontId="5" fillId="20" borderId="138" xfId="0" applyFont="1" applyFill="1" applyBorder="1" applyAlignment="1">
      <alignment horizontal="center" vertical="center"/>
    </xf>
    <xf numFmtId="0" fontId="5" fillId="26" borderId="138" xfId="0" applyFont="1" applyFill="1" applyBorder="1" applyAlignment="1">
      <alignment horizontal="center" vertical="center"/>
    </xf>
    <xf numFmtId="0" fontId="5" fillId="27" borderId="138" xfId="0" applyFont="1" applyFill="1" applyBorder="1" applyAlignment="1">
      <alignment horizontal="center" vertical="center"/>
    </xf>
    <xf numFmtId="0" fontId="5" fillId="18" borderId="138" xfId="0" applyFont="1" applyFill="1" applyBorder="1" applyAlignment="1">
      <alignment horizontal="center" vertical="center"/>
    </xf>
    <xf numFmtId="0" fontId="5" fillId="2" borderId="141" xfId="0" applyFont="1" applyFill="1" applyBorder="1" applyAlignment="1">
      <alignment horizontal="center" vertical="center"/>
    </xf>
    <xf numFmtId="0" fontId="53" fillId="0" borderId="142" xfId="0" applyFont="1" applyBorder="1" applyAlignment="1"/>
    <xf numFmtId="0" fontId="55" fillId="0" borderId="144" xfId="0" applyFont="1" applyBorder="1" applyAlignment="1">
      <alignment horizontal="left"/>
    </xf>
    <xf numFmtId="0" fontId="3" fillId="2" borderId="144" xfId="0" applyFont="1" applyFill="1" applyBorder="1" applyAlignment="1">
      <alignment horizontal="center"/>
    </xf>
    <xf numFmtId="0" fontId="3" fillId="18" borderId="144" xfId="0" applyFont="1" applyFill="1" applyBorder="1" applyAlignment="1">
      <alignment horizontal="center"/>
    </xf>
    <xf numFmtId="0" fontId="5" fillId="16" borderId="145" xfId="0" applyFont="1" applyFill="1" applyBorder="1" applyAlignment="1">
      <alignment horizontal="center" vertical="center"/>
    </xf>
    <xf numFmtId="0" fontId="5" fillId="16" borderId="146" xfId="0" applyFont="1" applyFill="1" applyBorder="1" applyAlignment="1">
      <alignment horizontal="center" vertical="center"/>
    </xf>
    <xf numFmtId="0" fontId="51" fillId="0" borderId="147" xfId="0" applyFont="1" applyBorder="1" applyAlignment="1">
      <alignment horizontal="center"/>
    </xf>
    <xf numFmtId="0" fontId="5" fillId="20" borderId="83" xfId="0" applyFont="1" applyFill="1" applyBorder="1" applyAlignment="1">
      <alignment horizontal="center" vertical="center"/>
    </xf>
    <xf numFmtId="0" fontId="5" fillId="16" borderId="137" xfId="0" applyFont="1" applyFill="1" applyBorder="1" applyAlignment="1">
      <alignment horizontal="center" vertical="center"/>
    </xf>
    <xf numFmtId="0" fontId="3" fillId="2" borderId="143" xfId="0" applyFont="1" applyFill="1" applyBorder="1" applyAlignment="1">
      <alignment horizontal="center"/>
    </xf>
    <xf numFmtId="0" fontId="3" fillId="2" borderId="147" xfId="0" applyFont="1" applyFill="1" applyBorder="1" applyAlignment="1">
      <alignment horizontal="center"/>
    </xf>
    <xf numFmtId="0" fontId="5" fillId="16" borderId="149" xfId="0" applyFont="1" applyFill="1" applyBorder="1" applyAlignment="1">
      <alignment horizontal="center" vertical="center"/>
    </xf>
    <xf numFmtId="0" fontId="3" fillId="2" borderId="150" xfId="0" applyFont="1" applyFill="1" applyBorder="1" applyAlignment="1">
      <alignment horizontal="center"/>
    </xf>
    <xf numFmtId="0" fontId="5" fillId="27" borderId="47" xfId="0" applyFont="1" applyFill="1" applyBorder="1" applyAlignment="1">
      <alignment horizontal="center" vertical="center"/>
    </xf>
    <xf numFmtId="0" fontId="5" fillId="27" borderId="146" xfId="0" applyFont="1" applyFill="1" applyBorder="1" applyAlignment="1">
      <alignment horizontal="center" vertical="center"/>
    </xf>
    <xf numFmtId="0" fontId="5" fillId="27" borderId="99" xfId="0" applyFont="1" applyFill="1" applyBorder="1" applyAlignment="1">
      <alignment horizontal="center" vertical="center"/>
    </xf>
    <xf numFmtId="0" fontId="5" fillId="27" borderId="149" xfId="0" applyFont="1" applyFill="1" applyBorder="1" applyAlignment="1">
      <alignment horizontal="center" vertical="center"/>
    </xf>
    <xf numFmtId="0" fontId="5" fillId="18" borderId="99" xfId="0" applyFont="1" applyFill="1" applyBorder="1" applyAlignment="1">
      <alignment horizontal="center" vertical="center"/>
    </xf>
    <xf numFmtId="0" fontId="5" fillId="18" borderId="149" xfId="0" applyFont="1" applyFill="1" applyBorder="1" applyAlignment="1">
      <alignment horizontal="center" vertical="center"/>
    </xf>
    <xf numFmtId="0" fontId="3" fillId="18" borderId="150" xfId="0" applyFont="1" applyFill="1" applyBorder="1" applyAlignment="1">
      <alignment horizontal="center"/>
    </xf>
    <xf numFmtId="0" fontId="5" fillId="2" borderId="151" xfId="0" applyFont="1" applyFill="1" applyBorder="1" applyAlignment="1">
      <alignment horizontal="center" vertical="center"/>
    </xf>
    <xf numFmtId="0" fontId="3" fillId="2" borderId="152" xfId="0" applyFont="1" applyFill="1" applyBorder="1" applyAlignment="1">
      <alignment horizontal="center"/>
    </xf>
    <xf numFmtId="0" fontId="53" fillId="16" borderId="153" xfId="0" applyFont="1" applyFill="1" applyBorder="1" applyAlignment="1"/>
    <xf numFmtId="0" fontId="53" fillId="16" borderId="154" xfId="0" applyFont="1" applyFill="1" applyBorder="1" applyAlignment="1"/>
    <xf numFmtId="0" fontId="5" fillId="27" borderId="144" xfId="0" applyFont="1" applyFill="1" applyBorder="1" applyAlignment="1">
      <alignment horizontal="center" vertical="center"/>
    </xf>
    <xf numFmtId="0" fontId="5" fillId="27" borderId="147" xfId="0" applyFont="1" applyFill="1" applyBorder="1" applyAlignment="1">
      <alignment horizontal="center" vertical="center"/>
    </xf>
    <xf numFmtId="0" fontId="5" fillId="27" borderId="150" xfId="0" applyFont="1" applyFill="1" applyBorder="1" applyAlignment="1">
      <alignment horizontal="center" vertical="center"/>
    </xf>
    <xf numFmtId="0" fontId="59" fillId="22" borderId="144" xfId="0" applyFont="1" applyFill="1" applyBorder="1" applyAlignment="1">
      <alignment vertical="center"/>
    </xf>
    <xf numFmtId="0" fontId="5" fillId="6" borderId="155" xfId="0" applyFont="1" applyFill="1" applyBorder="1" applyAlignment="1">
      <alignment horizontal="center" vertical="center"/>
    </xf>
    <xf numFmtId="0" fontId="19" fillId="22" borderId="144" xfId="0" applyFont="1" applyFill="1" applyBorder="1" applyAlignment="1">
      <alignment horizontal="center" vertical="center"/>
    </xf>
    <xf numFmtId="0" fontId="5" fillId="16" borderId="156" xfId="0" applyFont="1" applyFill="1" applyBorder="1" applyAlignment="1">
      <alignment horizontal="center" vertical="center"/>
    </xf>
    <xf numFmtId="0" fontId="51" fillId="0" borderId="157" xfId="0" applyFont="1" applyBorder="1" applyAlignment="1">
      <alignment horizontal="center"/>
    </xf>
    <xf numFmtId="0" fontId="17" fillId="22" borderId="144" xfId="0" applyFont="1" applyFill="1" applyBorder="1" applyAlignment="1">
      <alignment horizontal="center" vertical="center" wrapText="1"/>
    </xf>
    <xf numFmtId="0" fontId="5" fillId="23" borderId="138" xfId="0" applyFont="1" applyFill="1" applyBorder="1" applyAlignment="1">
      <alignment horizontal="center" vertical="center"/>
    </xf>
    <xf numFmtId="0" fontId="3" fillId="24" borderId="144" xfId="0" applyFont="1" applyFill="1" applyBorder="1" applyAlignment="1">
      <alignment horizontal="center"/>
    </xf>
    <xf numFmtId="0" fontId="5" fillId="2" borderId="144" xfId="0" applyFont="1" applyFill="1" applyBorder="1" applyAlignment="1">
      <alignment horizontal="center" vertical="center"/>
    </xf>
    <xf numFmtId="0" fontId="5" fillId="2" borderId="147" xfId="0" applyFont="1" applyFill="1" applyBorder="1" applyAlignment="1">
      <alignment horizontal="center" vertical="center"/>
    </xf>
    <xf numFmtId="0" fontId="5" fillId="2" borderId="150" xfId="0" applyFont="1" applyFill="1" applyBorder="1" applyAlignment="1">
      <alignment horizontal="center" vertical="center"/>
    </xf>
    <xf numFmtId="0" fontId="12" fillId="2" borderId="158" xfId="0" applyFont="1" applyFill="1" applyBorder="1" applyAlignment="1">
      <alignment horizontal="center" vertical="center"/>
    </xf>
    <xf numFmtId="0" fontId="12" fillId="2" borderId="148" xfId="0" applyFont="1" applyFill="1" applyBorder="1" applyAlignment="1">
      <alignment horizontal="center" vertical="center"/>
    </xf>
    <xf numFmtId="0" fontId="10" fillId="24" borderId="12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19</xdr:col>
      <xdr:colOff>0</xdr:colOff>
      <xdr:row>10</xdr:row>
      <xdr:rowOff>0</xdr:rowOff>
    </xdr:from>
    <xdr:ext cx="314325" cy="304800"/>
    <xdr:sp macro="" textlink="">
      <xdr:nvSpPr>
        <xdr:cNvPr id="2" name="Shape 3"/>
        <xdr:cNvSpPr/>
      </xdr:nvSpPr>
      <xdr:spPr>
        <a:xfrm>
          <a:off x="16706850" y="348615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11</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18</xdr:col>
      <xdr:colOff>0</xdr:colOff>
      <xdr:row>11</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xd-thukykhub\Du%20Lieu\t&#7893;ng%20h&#7907;p%20h&#7885;c%20c&#7843;i%20thi&#7879;n%20HKII%2020-21%20KX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M HP"/>
      <sheetName val="ĐH"/>
      <sheetName val="CĐ"/>
    </sheetNames>
    <sheetDataSet>
      <sheetData sheetId="0" refreshError="1"/>
      <sheetData sheetId="1" refreshError="1"/>
      <sheetData sheetId="2" refreshError="1">
        <row r="7">
          <cell r="F7">
            <v>18</v>
          </cell>
        </row>
        <row r="31">
          <cell r="F31">
            <v>10</v>
          </cell>
        </row>
        <row r="33">
          <cell r="F33">
            <v>25</v>
          </cell>
        </row>
        <row r="41">
          <cell r="F41">
            <v>18</v>
          </cell>
        </row>
        <row r="42">
          <cell r="F42">
            <v>14</v>
          </cell>
        </row>
      </sheetData>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cols>
    <col min="1" max="1" width="26.125" customWidth="1"/>
    <col min="2" max="2" width="1.125" customWidth="1"/>
    <col min="3" max="3" width="28.125" customWidth="1"/>
    <col min="4" max="26" width="8" customWidth="1"/>
  </cols>
  <sheetData>
    <row r="1" spans="1:26" ht="12.75" customHeight="1">
      <c r="A1" s="1" t="s">
        <v>34</v>
      </c>
      <c r="B1" s="2"/>
      <c r="C1" s="2"/>
      <c r="D1" s="2"/>
      <c r="E1" s="2"/>
      <c r="F1" s="2"/>
      <c r="G1" s="2"/>
      <c r="H1" s="2"/>
      <c r="I1" s="2"/>
      <c r="J1" s="2"/>
      <c r="K1" s="2"/>
      <c r="L1" s="2"/>
      <c r="M1" s="2"/>
      <c r="N1" s="2"/>
      <c r="O1" s="2"/>
      <c r="P1" s="2"/>
      <c r="Q1" s="2"/>
      <c r="R1" s="2"/>
      <c r="S1" s="2"/>
      <c r="T1" s="2"/>
      <c r="U1" s="2"/>
      <c r="V1" s="2"/>
      <c r="W1" s="2"/>
      <c r="X1" s="2"/>
      <c r="Y1" s="2"/>
      <c r="Z1" s="2"/>
    </row>
    <row r="2" spans="1:26" ht="13.5" customHeight="1">
      <c r="A2" s="1" t="s">
        <v>35</v>
      </c>
      <c r="B2" s="2"/>
      <c r="C2" s="2"/>
      <c r="D2" s="2"/>
      <c r="E2" s="2"/>
      <c r="F2" s="2"/>
      <c r="G2" s="2"/>
      <c r="H2" s="2"/>
      <c r="I2" s="2"/>
      <c r="J2" s="2"/>
      <c r="K2" s="2"/>
      <c r="L2" s="2"/>
      <c r="M2" s="2"/>
      <c r="N2" s="2"/>
      <c r="O2" s="2"/>
      <c r="P2" s="2"/>
      <c r="Q2" s="2"/>
      <c r="R2" s="2"/>
      <c r="S2" s="2"/>
      <c r="T2" s="2"/>
      <c r="U2" s="2"/>
      <c r="V2" s="2"/>
      <c r="W2" s="2"/>
      <c r="X2" s="2"/>
      <c r="Y2" s="2"/>
      <c r="Z2" s="2"/>
    </row>
    <row r="3" spans="1:26" ht="13.5" customHeight="1">
      <c r="A3" s="3" t="s">
        <v>36</v>
      </c>
      <c r="B3" s="2"/>
      <c r="C3" s="4" t="s">
        <v>37</v>
      </c>
      <c r="D3" s="2"/>
      <c r="E3" s="2"/>
      <c r="F3" s="2"/>
      <c r="G3" s="2"/>
      <c r="H3" s="2"/>
      <c r="I3" s="2"/>
      <c r="J3" s="2"/>
      <c r="K3" s="2"/>
      <c r="L3" s="2"/>
      <c r="M3" s="2"/>
      <c r="N3" s="2"/>
      <c r="O3" s="2"/>
      <c r="P3" s="2"/>
      <c r="Q3" s="2"/>
      <c r="R3" s="2"/>
      <c r="S3" s="2"/>
      <c r="T3" s="2"/>
      <c r="U3" s="2"/>
      <c r="V3" s="2"/>
      <c r="W3" s="2"/>
      <c r="X3" s="2"/>
      <c r="Y3" s="2"/>
      <c r="Z3" s="2"/>
    </row>
    <row r="4" spans="1:26" ht="12.75" customHeight="1">
      <c r="A4" s="3">
        <v>3</v>
      </c>
      <c r="B4" s="2"/>
      <c r="C4" s="2"/>
      <c r="D4" s="2"/>
      <c r="E4" s="2"/>
      <c r="F4" s="2"/>
      <c r="G4" s="2"/>
      <c r="H4" s="2"/>
      <c r="I4" s="2"/>
      <c r="J4" s="2"/>
      <c r="K4" s="2"/>
      <c r="L4" s="2"/>
      <c r="M4" s="2"/>
      <c r="N4" s="2"/>
      <c r="O4" s="2"/>
      <c r="P4" s="2"/>
      <c r="Q4" s="2"/>
      <c r="R4" s="2"/>
      <c r="S4" s="2"/>
      <c r="T4" s="2"/>
      <c r="U4" s="2"/>
      <c r="V4" s="2"/>
      <c r="W4" s="2"/>
      <c r="X4" s="2"/>
      <c r="Y4" s="2"/>
      <c r="Z4" s="2"/>
    </row>
    <row r="5" spans="1:26" ht="12.75" customHeight="1">
      <c r="A5" s="2"/>
      <c r="B5" s="2"/>
      <c r="C5" s="2"/>
      <c r="D5" s="2"/>
      <c r="E5" s="2"/>
      <c r="F5" s="2"/>
      <c r="G5" s="2"/>
      <c r="H5" s="2"/>
      <c r="I5" s="2"/>
      <c r="J5" s="2"/>
      <c r="K5" s="2"/>
      <c r="L5" s="2"/>
      <c r="M5" s="2"/>
      <c r="N5" s="2"/>
      <c r="O5" s="2"/>
      <c r="P5" s="2"/>
      <c r="Q5" s="2"/>
      <c r="R5" s="2"/>
      <c r="S5" s="2"/>
      <c r="T5" s="2"/>
      <c r="U5" s="2"/>
      <c r="V5" s="2"/>
      <c r="W5" s="2"/>
      <c r="X5" s="2"/>
      <c r="Y5" s="2"/>
      <c r="Z5" s="2"/>
    </row>
    <row r="6" spans="1:26" ht="13.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5" t="s">
        <v>38</v>
      </c>
      <c r="B7" s="2"/>
      <c r="C7" s="2"/>
      <c r="D7" s="2"/>
      <c r="E7" s="2"/>
      <c r="F7" s="2"/>
      <c r="G7" s="2"/>
      <c r="H7" s="2"/>
      <c r="I7" s="2"/>
      <c r="J7" s="2"/>
      <c r="K7" s="2"/>
      <c r="L7" s="2"/>
      <c r="M7" s="2"/>
      <c r="N7" s="2"/>
      <c r="O7" s="2"/>
      <c r="P7" s="2"/>
      <c r="Q7" s="2"/>
      <c r="R7" s="2"/>
      <c r="S7" s="2"/>
      <c r="T7" s="2"/>
      <c r="U7" s="2"/>
      <c r="V7" s="2"/>
      <c r="W7" s="2"/>
      <c r="X7" s="2"/>
      <c r="Y7" s="2"/>
      <c r="Z7" s="2"/>
    </row>
    <row r="8" spans="1:26" ht="12.75" customHeight="1">
      <c r="A8" s="6" t="s">
        <v>39</v>
      </c>
      <c r="B8" s="2"/>
      <c r="C8" s="2"/>
      <c r="D8" s="2"/>
      <c r="E8" s="2"/>
      <c r="F8" s="2"/>
      <c r="G8" s="2"/>
      <c r="H8" s="2"/>
      <c r="I8" s="2"/>
      <c r="J8" s="2"/>
      <c r="K8" s="2"/>
      <c r="L8" s="2"/>
      <c r="M8" s="2"/>
      <c r="N8" s="2"/>
      <c r="O8" s="2"/>
      <c r="P8" s="2"/>
      <c r="Q8" s="2"/>
      <c r="R8" s="2"/>
      <c r="S8" s="2"/>
      <c r="T8" s="2"/>
      <c r="U8" s="2"/>
      <c r="V8" s="2"/>
      <c r="W8" s="2"/>
      <c r="X8" s="2"/>
      <c r="Y8" s="2"/>
      <c r="Z8" s="2"/>
    </row>
    <row r="9" spans="1:26" ht="12.75" customHeight="1">
      <c r="A9" s="7" t="s">
        <v>40</v>
      </c>
      <c r="B9" s="2"/>
      <c r="C9" s="2"/>
      <c r="D9" s="2"/>
      <c r="E9" s="2"/>
      <c r="F9" s="2"/>
      <c r="G9" s="2"/>
      <c r="H9" s="2"/>
      <c r="I9" s="2"/>
      <c r="J9" s="2"/>
      <c r="K9" s="2"/>
      <c r="L9" s="2"/>
      <c r="M9" s="2"/>
      <c r="N9" s="2"/>
      <c r="O9" s="2"/>
      <c r="P9" s="2"/>
      <c r="Q9" s="2"/>
      <c r="R9" s="2"/>
      <c r="S9" s="2"/>
      <c r="T9" s="2"/>
      <c r="U9" s="2"/>
      <c r="V9" s="2"/>
      <c r="W9" s="2"/>
      <c r="X9" s="2"/>
      <c r="Y9" s="2"/>
      <c r="Z9" s="2"/>
    </row>
    <row r="10" spans="1:26" ht="12.75" customHeight="1">
      <c r="A10" s="6" t="s">
        <v>41</v>
      </c>
      <c r="B10" s="2"/>
      <c r="C10" s="2"/>
      <c r="D10" s="2"/>
      <c r="E10" s="2"/>
      <c r="F10" s="2"/>
      <c r="G10" s="2"/>
      <c r="H10" s="2"/>
      <c r="I10" s="2"/>
      <c r="J10" s="2"/>
      <c r="K10" s="2"/>
      <c r="L10" s="2"/>
      <c r="M10" s="2"/>
      <c r="N10" s="2"/>
      <c r="O10" s="2"/>
      <c r="P10" s="2"/>
      <c r="Q10" s="2"/>
      <c r="R10" s="2"/>
      <c r="S10" s="2"/>
      <c r="T10" s="2"/>
      <c r="U10" s="2"/>
      <c r="V10" s="2"/>
      <c r="W10" s="2"/>
      <c r="X10" s="2"/>
      <c r="Y10" s="2"/>
      <c r="Z10" s="2"/>
    </row>
    <row r="11" spans="1:26" ht="13.5" customHeight="1">
      <c r="A11" s="8" t="s">
        <v>42</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3.5" customHeight="1">
      <c r="A14" s="4" t="s">
        <v>43</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2"/>
      <c r="B17" s="2"/>
      <c r="C17" s="4" t="s">
        <v>44</v>
      </c>
      <c r="D17" s="2"/>
      <c r="E17" s="2"/>
      <c r="F17" s="2"/>
      <c r="G17" s="2"/>
      <c r="H17" s="2"/>
      <c r="I17" s="2"/>
      <c r="J17" s="2"/>
      <c r="K17" s="2"/>
      <c r="L17" s="2"/>
      <c r="M17" s="2"/>
      <c r="N17" s="2"/>
      <c r="O17" s="2"/>
      <c r="P17" s="2"/>
      <c r="Q17" s="2"/>
      <c r="R17" s="2"/>
      <c r="S17" s="2"/>
      <c r="T17" s="2"/>
      <c r="U17" s="2"/>
      <c r="V17" s="2"/>
      <c r="W17" s="2"/>
      <c r="X17" s="2"/>
      <c r="Y17" s="2"/>
      <c r="Z17" s="2"/>
    </row>
    <row r="18" spans="1:26"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9" t="s">
        <v>45</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10" t="s">
        <v>46</v>
      </c>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694" t="s">
        <v>289</v>
      </c>
      <c r="B1" s="657"/>
      <c r="C1" s="657"/>
      <c r="D1" s="657"/>
      <c r="E1" s="657"/>
      <c r="F1" s="657"/>
      <c r="G1" s="657"/>
      <c r="H1" s="657"/>
      <c r="I1" s="657"/>
      <c r="J1" s="657"/>
      <c r="K1" s="65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695" t="s">
        <v>290</v>
      </c>
      <c r="B2" s="667"/>
      <c r="C2" s="667"/>
      <c r="D2" s="667"/>
      <c r="E2" s="667"/>
      <c r="F2" s="667"/>
      <c r="G2" s="667"/>
      <c r="H2" s="667"/>
      <c r="I2" s="667"/>
      <c r="J2" s="667"/>
      <c r="K2" s="667"/>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696" t="s">
        <v>66</v>
      </c>
      <c r="B3" s="242"/>
      <c r="C3" s="696" t="s">
        <v>67</v>
      </c>
      <c r="D3" s="696" t="s">
        <v>217</v>
      </c>
      <c r="E3" s="698" t="s">
        <v>218</v>
      </c>
      <c r="F3" s="696" t="s">
        <v>219</v>
      </c>
      <c r="G3" s="706" t="s">
        <v>220</v>
      </c>
      <c r="H3" s="243"/>
      <c r="I3" s="704" t="s">
        <v>221</v>
      </c>
      <c r="J3" s="705"/>
      <c r="K3" s="244">
        <v>42</v>
      </c>
      <c r="L3" s="244"/>
      <c r="M3" s="244"/>
      <c r="N3" s="245"/>
      <c r="O3" s="243"/>
      <c r="P3" s="704" t="s">
        <v>221</v>
      </c>
      <c r="Q3" s="705"/>
      <c r="R3" s="244">
        <f>K3+1</f>
        <v>43</v>
      </c>
      <c r="S3" s="244"/>
      <c r="T3" s="244"/>
      <c r="U3" s="246"/>
      <c r="V3" s="244"/>
      <c r="W3" s="704" t="s">
        <v>221</v>
      </c>
      <c r="X3" s="705"/>
      <c r="Y3" s="244">
        <f>R3+1</f>
        <v>44</v>
      </c>
      <c r="Z3" s="244"/>
      <c r="AA3" s="244"/>
      <c r="AB3" s="245"/>
      <c r="AC3" s="244"/>
      <c r="AD3" s="704" t="s">
        <v>221</v>
      </c>
      <c r="AE3" s="705"/>
      <c r="AF3" s="244">
        <f>Y3+1</f>
        <v>45</v>
      </c>
      <c r="AG3" s="244"/>
      <c r="AH3" s="247"/>
      <c r="AI3" s="245"/>
      <c r="AJ3" s="243"/>
      <c r="AK3" s="704" t="s">
        <v>221</v>
      </c>
      <c r="AL3" s="705"/>
      <c r="AM3" s="248">
        <f>AF3+1</f>
        <v>46</v>
      </c>
      <c r="AN3" s="244"/>
      <c r="AO3" s="247"/>
      <c r="AP3" s="245"/>
      <c r="AQ3" s="244"/>
      <c r="AR3" s="704" t="s">
        <v>221</v>
      </c>
      <c r="AS3" s="705"/>
      <c r="AT3" s="244">
        <f>AM3+1</f>
        <v>47</v>
      </c>
      <c r="AU3" s="248"/>
      <c r="AV3" s="247"/>
      <c r="AW3" s="245"/>
      <c r="AX3" s="244"/>
      <c r="AY3" s="704" t="s">
        <v>221</v>
      </c>
      <c r="AZ3" s="705"/>
      <c r="BA3" s="244">
        <f>AT3+1</f>
        <v>48</v>
      </c>
      <c r="BB3" s="244"/>
      <c r="BC3" s="247"/>
      <c r="BD3" s="245"/>
      <c r="BE3" s="244"/>
      <c r="BF3" s="704" t="s">
        <v>221</v>
      </c>
      <c r="BG3" s="705"/>
      <c r="BH3" s="244">
        <f>BA3+1</f>
        <v>49</v>
      </c>
      <c r="BI3" s="244"/>
      <c r="BJ3" s="247"/>
      <c r="BK3" s="245"/>
      <c r="BL3" s="244"/>
      <c r="BM3" s="704" t="s">
        <v>221</v>
      </c>
      <c r="BN3" s="705"/>
      <c r="BO3" s="244">
        <f>BH3+1</f>
        <v>50</v>
      </c>
      <c r="BP3" s="244"/>
      <c r="BQ3" s="247"/>
      <c r="BR3" s="245"/>
      <c r="BS3" s="244"/>
      <c r="BT3" s="704" t="s">
        <v>221</v>
      </c>
      <c r="BU3" s="705"/>
      <c r="BV3" s="244">
        <f>BO3+1</f>
        <v>51</v>
      </c>
      <c r="BW3" s="244"/>
      <c r="BX3" s="247"/>
      <c r="BY3" s="245"/>
      <c r="BZ3" s="244"/>
      <c r="CA3" s="704" t="s">
        <v>221</v>
      </c>
      <c r="CB3" s="705"/>
      <c r="CC3" s="244">
        <f>BV3+1</f>
        <v>52</v>
      </c>
      <c r="CD3" s="244"/>
      <c r="CE3" s="247"/>
      <c r="CF3" s="245"/>
      <c r="CG3" s="249"/>
      <c r="CH3" s="702" t="s">
        <v>221</v>
      </c>
      <c r="CI3" s="703"/>
      <c r="CJ3" s="249">
        <f>CC3+1</f>
        <v>53</v>
      </c>
      <c r="CK3" s="249"/>
      <c r="CL3" s="250"/>
      <c r="CM3" s="251"/>
      <c r="CN3" s="244"/>
      <c r="CO3" s="704" t="s">
        <v>221</v>
      </c>
      <c r="CP3" s="705"/>
      <c r="CQ3" s="244">
        <f>CJ3+1</f>
        <v>54</v>
      </c>
      <c r="CR3" s="244"/>
      <c r="CS3" s="247"/>
      <c r="CT3" s="245"/>
      <c r="CU3" s="244"/>
      <c r="CV3" s="704" t="s">
        <v>221</v>
      </c>
      <c r="CW3" s="705"/>
      <c r="CX3" s="244">
        <f>CQ3+1</f>
        <v>55</v>
      </c>
      <c r="CY3" s="244"/>
      <c r="CZ3" s="247"/>
      <c r="DA3" s="245"/>
    </row>
    <row r="4" spans="1:105" ht="22.5" customHeight="1">
      <c r="A4" s="660"/>
      <c r="B4" s="252"/>
      <c r="C4" s="660"/>
      <c r="D4" s="660"/>
      <c r="E4" s="660"/>
      <c r="F4" s="660"/>
      <c r="G4" s="707"/>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697"/>
      <c r="B5" s="264"/>
      <c r="C5" s="679"/>
      <c r="D5" s="679"/>
      <c r="E5" s="679"/>
      <c r="F5" s="679"/>
      <c r="G5" s="708"/>
      <c r="H5" s="265">
        <v>44326</v>
      </c>
      <c r="I5" s="266">
        <f t="shared" ref="I5:DA5" si="0">H5+1</f>
        <v>44327</v>
      </c>
      <c r="J5" s="266">
        <f t="shared" si="0"/>
        <v>44328</v>
      </c>
      <c r="K5" s="266">
        <f t="shared" si="0"/>
        <v>44329</v>
      </c>
      <c r="L5" s="266">
        <f t="shared" si="0"/>
        <v>44330</v>
      </c>
      <c r="M5" s="266">
        <f t="shared" si="0"/>
        <v>44331</v>
      </c>
      <c r="N5" s="267">
        <f t="shared" si="0"/>
        <v>44332</v>
      </c>
      <c r="O5" s="265">
        <f t="shared" si="0"/>
        <v>44333</v>
      </c>
      <c r="P5" s="266">
        <f t="shared" si="0"/>
        <v>44334</v>
      </c>
      <c r="Q5" s="266">
        <f t="shared" si="0"/>
        <v>44335</v>
      </c>
      <c r="R5" s="266">
        <f t="shared" si="0"/>
        <v>44336</v>
      </c>
      <c r="S5" s="266">
        <f t="shared" si="0"/>
        <v>44337</v>
      </c>
      <c r="T5" s="266">
        <f t="shared" si="0"/>
        <v>44338</v>
      </c>
      <c r="U5" s="268">
        <f t="shared" si="0"/>
        <v>44339</v>
      </c>
      <c r="V5" s="265">
        <f t="shared" si="0"/>
        <v>44340</v>
      </c>
      <c r="W5" s="266">
        <f t="shared" si="0"/>
        <v>44341</v>
      </c>
      <c r="X5" s="266">
        <f t="shared" si="0"/>
        <v>44342</v>
      </c>
      <c r="Y5" s="266">
        <f t="shared" si="0"/>
        <v>44343</v>
      </c>
      <c r="Z5" s="266">
        <f t="shared" si="0"/>
        <v>44344</v>
      </c>
      <c r="AA5" s="266">
        <f t="shared" si="0"/>
        <v>44345</v>
      </c>
      <c r="AB5" s="267">
        <f t="shared" si="0"/>
        <v>44346</v>
      </c>
      <c r="AC5" s="265">
        <f t="shared" si="0"/>
        <v>44347</v>
      </c>
      <c r="AD5" s="266">
        <f t="shared" si="0"/>
        <v>44348</v>
      </c>
      <c r="AE5" s="266">
        <f t="shared" si="0"/>
        <v>44349</v>
      </c>
      <c r="AF5" s="266">
        <f t="shared" si="0"/>
        <v>44350</v>
      </c>
      <c r="AG5" s="266">
        <f t="shared" si="0"/>
        <v>44351</v>
      </c>
      <c r="AH5" s="266">
        <f t="shared" si="0"/>
        <v>44352</v>
      </c>
      <c r="AI5" s="269">
        <f t="shared" si="0"/>
        <v>44353</v>
      </c>
      <c r="AJ5" s="265">
        <f t="shared" si="0"/>
        <v>44354</v>
      </c>
      <c r="AK5" s="266">
        <f t="shared" si="0"/>
        <v>44355</v>
      </c>
      <c r="AL5" s="266">
        <f t="shared" si="0"/>
        <v>44356</v>
      </c>
      <c r="AM5" s="270">
        <f t="shared" si="0"/>
        <v>44357</v>
      </c>
      <c r="AN5" s="266">
        <f t="shared" si="0"/>
        <v>44358</v>
      </c>
      <c r="AO5" s="266">
        <f t="shared" si="0"/>
        <v>44359</v>
      </c>
      <c r="AP5" s="269">
        <f t="shared" si="0"/>
        <v>44360</v>
      </c>
      <c r="AQ5" s="265">
        <f t="shared" si="0"/>
        <v>44361</v>
      </c>
      <c r="AR5" s="266">
        <f t="shared" si="0"/>
        <v>44362</v>
      </c>
      <c r="AS5" s="266">
        <f t="shared" si="0"/>
        <v>44363</v>
      </c>
      <c r="AT5" s="266">
        <f t="shared" si="0"/>
        <v>44364</v>
      </c>
      <c r="AU5" s="270">
        <f t="shared" si="0"/>
        <v>44365</v>
      </c>
      <c r="AV5" s="266">
        <f t="shared" si="0"/>
        <v>44366</v>
      </c>
      <c r="AW5" s="269">
        <f t="shared" si="0"/>
        <v>44367</v>
      </c>
      <c r="AX5" s="265">
        <f t="shared" si="0"/>
        <v>44368</v>
      </c>
      <c r="AY5" s="266">
        <f t="shared" si="0"/>
        <v>44369</v>
      </c>
      <c r="AZ5" s="266">
        <f t="shared" si="0"/>
        <v>44370</v>
      </c>
      <c r="BA5" s="266">
        <f t="shared" si="0"/>
        <v>44371</v>
      </c>
      <c r="BB5" s="266">
        <f t="shared" si="0"/>
        <v>44372</v>
      </c>
      <c r="BC5" s="266">
        <f t="shared" si="0"/>
        <v>44373</v>
      </c>
      <c r="BD5" s="269">
        <f t="shared" si="0"/>
        <v>44374</v>
      </c>
      <c r="BE5" s="265">
        <f t="shared" si="0"/>
        <v>44375</v>
      </c>
      <c r="BF5" s="266">
        <f t="shared" si="0"/>
        <v>44376</v>
      </c>
      <c r="BG5" s="266">
        <f t="shared" si="0"/>
        <v>44377</v>
      </c>
      <c r="BH5" s="266">
        <f t="shared" si="0"/>
        <v>44378</v>
      </c>
      <c r="BI5" s="266">
        <f t="shared" si="0"/>
        <v>44379</v>
      </c>
      <c r="BJ5" s="266">
        <f t="shared" si="0"/>
        <v>44380</v>
      </c>
      <c r="BK5" s="269">
        <f t="shared" si="0"/>
        <v>44381</v>
      </c>
      <c r="BL5" s="265">
        <f t="shared" si="0"/>
        <v>44382</v>
      </c>
      <c r="BM5" s="266">
        <f t="shared" si="0"/>
        <v>44383</v>
      </c>
      <c r="BN5" s="266">
        <f t="shared" si="0"/>
        <v>44384</v>
      </c>
      <c r="BO5" s="266">
        <f t="shared" si="0"/>
        <v>44385</v>
      </c>
      <c r="BP5" s="266">
        <f t="shared" si="0"/>
        <v>44386</v>
      </c>
      <c r="BQ5" s="266">
        <f t="shared" si="0"/>
        <v>44387</v>
      </c>
      <c r="BR5" s="269">
        <f t="shared" si="0"/>
        <v>44388</v>
      </c>
      <c r="BS5" s="265">
        <f t="shared" si="0"/>
        <v>44389</v>
      </c>
      <c r="BT5" s="266">
        <f t="shared" si="0"/>
        <v>44390</v>
      </c>
      <c r="BU5" s="266">
        <f t="shared" si="0"/>
        <v>44391</v>
      </c>
      <c r="BV5" s="266">
        <f t="shared" si="0"/>
        <v>44392</v>
      </c>
      <c r="BW5" s="266">
        <f t="shared" si="0"/>
        <v>44393</v>
      </c>
      <c r="BX5" s="266">
        <f t="shared" si="0"/>
        <v>44394</v>
      </c>
      <c r="BY5" s="269">
        <f t="shared" si="0"/>
        <v>44395</v>
      </c>
      <c r="BZ5" s="265">
        <f t="shared" si="0"/>
        <v>44396</v>
      </c>
      <c r="CA5" s="266">
        <f t="shared" si="0"/>
        <v>44397</v>
      </c>
      <c r="CB5" s="266">
        <f t="shared" si="0"/>
        <v>44398</v>
      </c>
      <c r="CC5" s="266">
        <f t="shared" si="0"/>
        <v>44399</v>
      </c>
      <c r="CD5" s="266">
        <f t="shared" si="0"/>
        <v>44400</v>
      </c>
      <c r="CE5" s="266">
        <f t="shared" si="0"/>
        <v>44401</v>
      </c>
      <c r="CF5" s="269">
        <f t="shared" si="0"/>
        <v>44402</v>
      </c>
      <c r="CG5" s="271">
        <f t="shared" si="0"/>
        <v>44403</v>
      </c>
      <c r="CH5" s="272">
        <f t="shared" si="0"/>
        <v>44404</v>
      </c>
      <c r="CI5" s="272">
        <f t="shared" si="0"/>
        <v>44405</v>
      </c>
      <c r="CJ5" s="272">
        <f t="shared" si="0"/>
        <v>44406</v>
      </c>
      <c r="CK5" s="272">
        <f t="shared" si="0"/>
        <v>44407</v>
      </c>
      <c r="CL5" s="272">
        <f t="shared" si="0"/>
        <v>44408</v>
      </c>
      <c r="CM5" s="273">
        <f t="shared" si="0"/>
        <v>44409</v>
      </c>
      <c r="CN5" s="265">
        <f t="shared" si="0"/>
        <v>44410</v>
      </c>
      <c r="CO5" s="266">
        <f t="shared" si="0"/>
        <v>44411</v>
      </c>
      <c r="CP5" s="266">
        <f t="shared" si="0"/>
        <v>44412</v>
      </c>
      <c r="CQ5" s="266">
        <f t="shared" si="0"/>
        <v>44413</v>
      </c>
      <c r="CR5" s="266">
        <f t="shared" si="0"/>
        <v>44414</v>
      </c>
      <c r="CS5" s="266">
        <f t="shared" si="0"/>
        <v>44415</v>
      </c>
      <c r="CT5" s="269">
        <f t="shared" si="0"/>
        <v>44416</v>
      </c>
      <c r="CU5" s="265">
        <f t="shared" si="0"/>
        <v>44417</v>
      </c>
      <c r="CV5" s="266">
        <f t="shared" si="0"/>
        <v>44418</v>
      </c>
      <c r="CW5" s="266">
        <f t="shared" si="0"/>
        <v>44419</v>
      </c>
      <c r="CX5" s="266">
        <f t="shared" si="0"/>
        <v>44420</v>
      </c>
      <c r="CY5" s="266">
        <f t="shared" si="0"/>
        <v>44421</v>
      </c>
      <c r="CZ5" s="266">
        <f t="shared" si="0"/>
        <v>44422</v>
      </c>
      <c r="DA5" s="269">
        <f t="shared" si="0"/>
        <v>44423</v>
      </c>
    </row>
    <row r="6" spans="1:105" ht="24.75" customHeight="1">
      <c r="A6" s="274"/>
      <c r="B6" s="699" t="s">
        <v>229</v>
      </c>
      <c r="C6" s="671"/>
      <c r="D6" s="67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373" t="s">
        <v>13</v>
      </c>
      <c r="D7" s="374" t="s">
        <v>14</v>
      </c>
      <c r="E7" s="83">
        <v>60</v>
      </c>
      <c r="F7" s="21" t="s">
        <v>268</v>
      </c>
      <c r="G7" s="285"/>
      <c r="H7" s="286">
        <v>3</v>
      </c>
      <c r="I7" s="88"/>
      <c r="J7" s="287">
        <v>3</v>
      </c>
      <c r="K7" s="287"/>
      <c r="L7" s="287">
        <v>3</v>
      </c>
      <c r="M7" s="287"/>
      <c r="N7" s="288"/>
      <c r="O7" s="287">
        <v>3</v>
      </c>
      <c r="P7" s="88"/>
      <c r="Q7" s="287">
        <v>3</v>
      </c>
      <c r="R7" s="287"/>
      <c r="S7" s="287">
        <v>3</v>
      </c>
      <c r="T7" s="287"/>
      <c r="U7" s="289"/>
      <c r="V7" s="286">
        <v>3</v>
      </c>
      <c r="W7" s="287"/>
      <c r="X7" s="287">
        <v>3</v>
      </c>
      <c r="Y7" s="287"/>
      <c r="Z7" s="287">
        <v>3</v>
      </c>
      <c r="AA7" s="287"/>
      <c r="AB7" s="290"/>
      <c r="AC7" s="88">
        <v>3</v>
      </c>
      <c r="AD7" s="287"/>
      <c r="AE7" s="88">
        <v>3</v>
      </c>
      <c r="AF7" s="287"/>
      <c r="AG7" s="88">
        <v>3</v>
      </c>
      <c r="AH7" s="287"/>
      <c r="AI7" s="288"/>
      <c r="AJ7" s="287">
        <v>3</v>
      </c>
      <c r="AK7" s="292"/>
      <c r="AL7" s="287">
        <v>3</v>
      </c>
      <c r="AM7" s="287"/>
      <c r="AN7" s="287">
        <v>3</v>
      </c>
      <c r="AO7" s="287"/>
      <c r="AP7" s="288"/>
      <c r="AQ7" s="88">
        <v>3</v>
      </c>
      <c r="AR7" s="88"/>
      <c r="AS7" s="287">
        <v>3</v>
      </c>
      <c r="AT7" s="88"/>
      <c r="AU7" s="88">
        <v>3</v>
      </c>
      <c r="AV7" s="88"/>
      <c r="AW7" s="288"/>
      <c r="AX7" s="88">
        <v>3</v>
      </c>
      <c r="AY7" s="88"/>
      <c r="AZ7" s="287">
        <v>3</v>
      </c>
      <c r="BA7" s="88"/>
      <c r="BB7" s="88"/>
      <c r="BC7" s="88"/>
      <c r="BD7" s="288"/>
      <c r="BE7" s="88"/>
      <c r="BF7" s="83" t="s">
        <v>95</v>
      </c>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5">
        <v>2</v>
      </c>
      <c r="B8" s="294"/>
      <c r="C8" s="375" t="s">
        <v>30</v>
      </c>
      <c r="D8" s="376" t="s">
        <v>271</v>
      </c>
      <c r="E8" s="99">
        <v>45</v>
      </c>
      <c r="F8" s="110" t="s">
        <v>273</v>
      </c>
      <c r="G8" s="298"/>
      <c r="H8" s="299"/>
      <c r="I8" s="34"/>
      <c r="J8" s="292"/>
      <c r="K8" s="34"/>
      <c r="L8" s="292"/>
      <c r="M8" s="292">
        <v>3</v>
      </c>
      <c r="N8" s="300">
        <v>8</v>
      </c>
      <c r="O8" s="292"/>
      <c r="P8" s="34"/>
      <c r="Q8" s="292"/>
      <c r="R8" s="34"/>
      <c r="S8" s="292"/>
      <c r="T8" s="292">
        <v>3</v>
      </c>
      <c r="U8" s="301">
        <v>8</v>
      </c>
      <c r="V8" s="299"/>
      <c r="W8" s="292"/>
      <c r="X8" s="292"/>
      <c r="Y8" s="292"/>
      <c r="Z8" s="34"/>
      <c r="AA8" s="292">
        <v>3</v>
      </c>
      <c r="AB8" s="302">
        <v>8</v>
      </c>
      <c r="AC8" s="292"/>
      <c r="AD8" s="292"/>
      <c r="AE8" s="292"/>
      <c r="AF8" s="292"/>
      <c r="AG8" s="292"/>
      <c r="AH8" s="292">
        <v>3</v>
      </c>
      <c r="AI8" s="300">
        <v>8</v>
      </c>
      <c r="AJ8" s="292"/>
      <c r="AK8" s="292"/>
      <c r="AL8" s="292"/>
      <c r="AM8" s="292"/>
      <c r="AN8" s="292">
        <v>1</v>
      </c>
      <c r="AO8" s="292"/>
      <c r="AP8" s="302"/>
      <c r="AQ8" s="292"/>
      <c r="AR8" s="292"/>
      <c r="AS8" s="292"/>
      <c r="AT8" s="303" t="s">
        <v>95</v>
      </c>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c r="A9" s="25">
        <f t="shared" ref="A9:A11" si="1">A8+1</f>
        <v>3</v>
      </c>
      <c r="B9" s="205"/>
      <c r="C9" s="375" t="s">
        <v>11</v>
      </c>
      <c r="D9" s="376" t="s">
        <v>12</v>
      </c>
      <c r="E9" s="99">
        <v>30</v>
      </c>
      <c r="F9" s="110" t="s">
        <v>277</v>
      </c>
      <c r="G9" s="298"/>
      <c r="H9" s="299"/>
      <c r="I9" s="34">
        <v>3</v>
      </c>
      <c r="J9" s="34"/>
      <c r="K9" s="34">
        <v>3</v>
      </c>
      <c r="L9" s="292"/>
      <c r="M9" s="292">
        <v>3</v>
      </c>
      <c r="N9" s="300"/>
      <c r="O9" s="292"/>
      <c r="P9" s="34">
        <v>3</v>
      </c>
      <c r="Q9" s="34"/>
      <c r="R9" s="34">
        <v>3</v>
      </c>
      <c r="S9" s="292"/>
      <c r="T9" s="292">
        <v>3</v>
      </c>
      <c r="U9" s="301"/>
      <c r="V9" s="299"/>
      <c r="W9" s="292">
        <v>3</v>
      </c>
      <c r="X9" s="292"/>
      <c r="Y9" s="292">
        <v>3</v>
      </c>
      <c r="Z9" s="292"/>
      <c r="AA9" s="292">
        <v>3</v>
      </c>
      <c r="AB9" s="302"/>
      <c r="AC9" s="292"/>
      <c r="AD9" s="292">
        <v>3</v>
      </c>
      <c r="AE9" s="292"/>
      <c r="AF9" s="292"/>
      <c r="AG9" s="292"/>
      <c r="AH9" s="292"/>
      <c r="AI9" s="300"/>
      <c r="AJ9" s="292"/>
      <c r="AK9" s="303" t="s">
        <v>95</v>
      </c>
      <c r="AL9" s="34"/>
      <c r="AM9" s="292"/>
      <c r="AN9" s="34"/>
      <c r="AO9" s="34"/>
      <c r="AP9" s="302"/>
      <c r="AQ9" s="292"/>
      <c r="AR9" s="34"/>
      <c r="AS9" s="34"/>
      <c r="AT9" s="34"/>
      <c r="AU9" s="34"/>
      <c r="AV9" s="34"/>
      <c r="AW9" s="300"/>
      <c r="AX9" s="292"/>
      <c r="AY9" s="34"/>
      <c r="AZ9" s="34"/>
      <c r="BA9" s="34"/>
      <c r="BB9" s="34"/>
      <c r="BC9" s="34"/>
      <c r="BD9" s="300"/>
      <c r="BE9" s="292"/>
      <c r="BF9" s="34"/>
      <c r="BG9" s="34"/>
      <c r="BH9" s="34"/>
      <c r="BI9" s="34"/>
      <c r="BJ9" s="34"/>
      <c r="BK9" s="300"/>
      <c r="BL9" s="292"/>
      <c r="BM9" s="34"/>
      <c r="BN9" s="34"/>
      <c r="BO9" s="34"/>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c r="A10" s="25">
        <f t="shared" si="1"/>
        <v>4</v>
      </c>
      <c r="B10" s="205"/>
      <c r="C10" s="375" t="s">
        <v>90</v>
      </c>
      <c r="D10" s="376" t="s">
        <v>91</v>
      </c>
      <c r="E10" s="99">
        <v>60</v>
      </c>
      <c r="F10" s="21" t="s">
        <v>94</v>
      </c>
      <c r="G10" s="298"/>
      <c r="H10" s="299"/>
      <c r="I10" s="34"/>
      <c r="J10" s="34"/>
      <c r="K10" s="34"/>
      <c r="L10" s="292"/>
      <c r="M10" s="292"/>
      <c r="N10" s="300"/>
      <c r="O10" s="292"/>
      <c r="P10" s="34"/>
      <c r="Q10" s="34"/>
      <c r="R10" s="34"/>
      <c r="S10" s="292"/>
      <c r="T10" s="292"/>
      <c r="U10" s="301"/>
      <c r="V10" s="299"/>
      <c r="W10" s="292"/>
      <c r="X10" s="292"/>
      <c r="Y10" s="292"/>
      <c r="Z10" s="292"/>
      <c r="AA10" s="292"/>
      <c r="AB10" s="302"/>
      <c r="AC10" s="292"/>
      <c r="AD10" s="292"/>
      <c r="AE10" s="292"/>
      <c r="AF10" s="292"/>
      <c r="AG10" s="292"/>
      <c r="AH10" s="292"/>
      <c r="AI10" s="300"/>
      <c r="AJ10" s="292"/>
      <c r="AK10" s="292">
        <v>3</v>
      </c>
      <c r="AL10" s="292"/>
      <c r="AM10" s="292">
        <v>3</v>
      </c>
      <c r="AN10" s="34"/>
      <c r="AO10" s="34">
        <v>3</v>
      </c>
      <c r="AP10" s="302"/>
      <c r="AQ10" s="292"/>
      <c r="AR10" s="292">
        <v>3</v>
      </c>
      <c r="AS10" s="203"/>
      <c r="AT10" s="34">
        <v>3</v>
      </c>
      <c r="AU10" s="34"/>
      <c r="AV10" s="34">
        <v>3</v>
      </c>
      <c r="AW10" s="300"/>
      <c r="AX10" s="292"/>
      <c r="AY10" s="292">
        <v>3</v>
      </c>
      <c r="AZ10" s="203"/>
      <c r="BA10" s="34">
        <v>3</v>
      </c>
      <c r="BB10" s="34"/>
      <c r="BC10" s="34">
        <v>3</v>
      </c>
      <c r="BD10" s="300"/>
      <c r="BE10" s="292"/>
      <c r="BF10" s="292">
        <v>3</v>
      </c>
      <c r="BG10" s="203"/>
      <c r="BH10" s="34">
        <v>3</v>
      </c>
      <c r="BI10" s="34"/>
      <c r="BJ10" s="34">
        <v>3</v>
      </c>
      <c r="BK10" s="300"/>
      <c r="BL10" s="292"/>
      <c r="BM10" s="292">
        <v>4</v>
      </c>
      <c r="BN10" s="203"/>
      <c r="BO10" s="34">
        <v>4</v>
      </c>
      <c r="BP10" s="34"/>
      <c r="BQ10" s="34">
        <v>4</v>
      </c>
      <c r="BR10" s="300"/>
      <c r="BS10" s="292"/>
      <c r="BT10" s="292">
        <v>4</v>
      </c>
      <c r="BU10" s="203"/>
      <c r="BV10" s="34">
        <v>4</v>
      </c>
      <c r="BW10" s="34"/>
      <c r="BX10" s="34">
        <v>4</v>
      </c>
      <c r="BY10" s="300"/>
      <c r="BZ10" s="292"/>
      <c r="CA10" s="292"/>
      <c r="CB10" s="377" t="s">
        <v>95</v>
      </c>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c r="A11" s="40">
        <f t="shared" si="1"/>
        <v>5</v>
      </c>
      <c r="B11" s="213"/>
      <c r="C11" s="378" t="s">
        <v>8</v>
      </c>
      <c r="D11" s="379" t="s">
        <v>9</v>
      </c>
      <c r="E11" s="134">
        <v>60</v>
      </c>
      <c r="F11" s="212" t="s">
        <v>283</v>
      </c>
      <c r="G11" s="380"/>
      <c r="H11" s="322"/>
      <c r="I11" s="40"/>
      <c r="J11" s="40"/>
      <c r="K11" s="40"/>
      <c r="L11" s="349"/>
      <c r="M11" s="349"/>
      <c r="N11" s="350"/>
      <c r="O11" s="349"/>
      <c r="P11" s="40"/>
      <c r="Q11" s="40"/>
      <c r="R11" s="40"/>
      <c r="S11" s="349"/>
      <c r="T11" s="349"/>
      <c r="U11" s="381"/>
      <c r="V11" s="322"/>
      <c r="W11" s="349"/>
      <c r="X11" s="349"/>
      <c r="Y11" s="349"/>
      <c r="Z11" s="349"/>
      <c r="AA11" s="40"/>
      <c r="AB11" s="350"/>
      <c r="AC11" s="349"/>
      <c r="AD11" s="349"/>
      <c r="AE11" s="349"/>
      <c r="AF11" s="40"/>
      <c r="AG11" s="349"/>
      <c r="AH11" s="349"/>
      <c r="AI11" s="382"/>
      <c r="AJ11" s="322"/>
      <c r="AK11" s="349"/>
      <c r="AL11" s="349"/>
      <c r="AM11" s="349"/>
      <c r="AN11" s="40"/>
      <c r="AO11" s="40"/>
      <c r="AP11" s="352"/>
      <c r="AQ11" s="349"/>
      <c r="AR11" s="40"/>
      <c r="AS11" s="40"/>
      <c r="AT11" s="40"/>
      <c r="AU11" s="40"/>
      <c r="AV11" s="40"/>
      <c r="AW11" s="350"/>
      <c r="AX11" s="349">
        <v>4</v>
      </c>
      <c r="AY11" s="40"/>
      <c r="AZ11" s="40">
        <v>4</v>
      </c>
      <c r="BA11" s="40"/>
      <c r="BB11" s="40">
        <v>4</v>
      </c>
      <c r="BC11" s="40"/>
      <c r="BD11" s="350"/>
      <c r="BE11" s="349">
        <v>4</v>
      </c>
      <c r="BF11" s="40"/>
      <c r="BG11" s="40">
        <v>4</v>
      </c>
      <c r="BH11" s="40"/>
      <c r="BI11" s="40">
        <v>4</v>
      </c>
      <c r="BJ11" s="40"/>
      <c r="BK11" s="350"/>
      <c r="BL11" s="349">
        <v>4</v>
      </c>
      <c r="BM11" s="40"/>
      <c r="BN11" s="40">
        <v>4</v>
      </c>
      <c r="BO11" s="40"/>
      <c r="BP11" s="40">
        <v>4</v>
      </c>
      <c r="BQ11" s="40"/>
      <c r="BR11" s="350"/>
      <c r="BS11" s="349">
        <v>4</v>
      </c>
      <c r="BT11" s="217"/>
      <c r="BU11" s="40">
        <v>4</v>
      </c>
      <c r="BV11" s="40"/>
      <c r="BW11" s="40">
        <v>4</v>
      </c>
      <c r="BX11" s="40"/>
      <c r="BY11" s="350"/>
      <c r="BZ11" s="349">
        <v>4</v>
      </c>
      <c r="CA11" s="40"/>
      <c r="CB11" s="40">
        <v>4</v>
      </c>
      <c r="CC11" s="40"/>
      <c r="CD11" s="40">
        <v>4</v>
      </c>
      <c r="CE11" s="40"/>
      <c r="CF11" s="354" t="s">
        <v>95</v>
      </c>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0" customHeight="1">
      <c r="A12" s="356"/>
      <c r="B12" s="357"/>
      <c r="C12" s="357"/>
      <c r="D12" s="358"/>
      <c r="E12" s="358"/>
      <c r="F12" s="358"/>
      <c r="G12" s="358"/>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359"/>
      <c r="CH12" s="359"/>
      <c r="CI12" s="359"/>
      <c r="CJ12" s="359"/>
      <c r="CK12" s="359"/>
      <c r="CL12" s="359"/>
      <c r="CM12" s="359"/>
      <c r="CN12" s="232"/>
      <c r="CO12" s="232"/>
      <c r="CP12" s="232"/>
      <c r="CQ12" s="232"/>
      <c r="CR12" s="232"/>
      <c r="CS12" s="232"/>
      <c r="CT12" s="232"/>
      <c r="CU12" s="232"/>
      <c r="CV12" s="232"/>
      <c r="CW12" s="232"/>
      <c r="CX12" s="232"/>
      <c r="CY12" s="232"/>
      <c r="CZ12" s="232"/>
      <c r="DA12" s="232"/>
    </row>
    <row r="13" spans="1:105" ht="76.5" hidden="1" customHeight="1">
      <c r="A13" s="360"/>
      <c r="B13" s="700"/>
      <c r="C13" s="657"/>
      <c r="D13" s="657"/>
      <c r="E13" s="657"/>
      <c r="F13" s="657"/>
      <c r="G13" s="361"/>
      <c r="H13" s="362"/>
      <c r="I13" s="362"/>
      <c r="J13" s="362"/>
      <c r="K13" s="362"/>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61.5" hidden="1" customHeight="1">
      <c r="A14" s="365"/>
      <c r="B14" s="700"/>
      <c r="C14" s="657"/>
      <c r="D14" s="657"/>
      <c r="E14" s="657"/>
      <c r="F14" s="657"/>
      <c r="G14" s="361"/>
      <c r="H14" s="362"/>
      <c r="I14" s="362"/>
      <c r="J14" s="362"/>
      <c r="K14" s="362"/>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52.5" customHeight="1">
      <c r="A15" s="365"/>
      <c r="B15" s="701"/>
      <c r="C15" s="657"/>
      <c r="D15" s="657"/>
      <c r="E15" s="657"/>
      <c r="F15" s="657"/>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1"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1"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1"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13:F13"/>
    <mergeCell ref="B14:F14"/>
    <mergeCell ref="B15:F15"/>
    <mergeCell ref="A1:K1"/>
    <mergeCell ref="A2:K2"/>
    <mergeCell ref="A3:A5"/>
    <mergeCell ref="C3:C5"/>
    <mergeCell ref="D3:D5"/>
    <mergeCell ref="E3:E5"/>
    <mergeCell ref="F3:F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2.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c r="A1" s="682" t="s">
        <v>65</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14"/>
      <c r="AI1" s="14"/>
      <c r="AJ1" s="14"/>
    </row>
    <row r="2" spans="1:36" ht="15" customHeight="1">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14"/>
      <c r="AI2" s="14"/>
      <c r="AJ2" s="14"/>
    </row>
    <row r="3" spans="1:36" ht="24" customHeight="1">
      <c r="A3" s="683" t="s">
        <v>31</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44"/>
      <c r="AI3" s="44"/>
      <c r="AJ3" s="44"/>
    </row>
    <row r="4" spans="1:36" ht="9.75" customHeight="1">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678" t="s">
        <v>66</v>
      </c>
      <c r="B5" s="678" t="s">
        <v>67</v>
      </c>
      <c r="C5" s="678" t="s">
        <v>68</v>
      </c>
      <c r="D5" s="56"/>
      <c r="E5" s="678" t="s">
        <v>69</v>
      </c>
      <c r="F5" s="684" t="s">
        <v>70</v>
      </c>
      <c r="G5" s="662"/>
      <c r="H5" s="663"/>
      <c r="I5" s="678" t="s">
        <v>71</v>
      </c>
      <c r="J5" s="678" t="s">
        <v>72</v>
      </c>
      <c r="K5" s="685" t="s">
        <v>73</v>
      </c>
      <c r="L5" s="678" t="s">
        <v>74</v>
      </c>
      <c r="M5" s="55"/>
      <c r="N5" s="678" t="s">
        <v>75</v>
      </c>
      <c r="O5" s="680" t="s">
        <v>291</v>
      </c>
      <c r="P5" s="671"/>
      <c r="Q5" s="672"/>
      <c r="R5" s="681" t="s">
        <v>292</v>
      </c>
      <c r="S5" s="671"/>
      <c r="T5" s="671"/>
      <c r="U5" s="672"/>
      <c r="V5" s="670" t="s">
        <v>293</v>
      </c>
      <c r="W5" s="671"/>
      <c r="X5" s="671"/>
      <c r="Y5" s="672"/>
      <c r="Z5" s="670" t="s">
        <v>79</v>
      </c>
      <c r="AA5" s="671"/>
      <c r="AB5" s="672"/>
      <c r="AC5" s="661" t="s">
        <v>80</v>
      </c>
      <c r="AD5" s="662"/>
      <c r="AE5" s="662"/>
      <c r="AF5" s="663"/>
      <c r="AG5" s="669" t="s">
        <v>81</v>
      </c>
      <c r="AH5" s="14"/>
      <c r="AI5" s="14"/>
      <c r="AJ5" s="14"/>
    </row>
    <row r="6" spans="1:36" ht="27" customHeight="1">
      <c r="A6" s="660"/>
      <c r="B6" s="660"/>
      <c r="C6" s="660"/>
      <c r="D6" s="57"/>
      <c r="E6" s="660"/>
      <c r="F6" s="664"/>
      <c r="G6" s="657"/>
      <c r="H6" s="665"/>
      <c r="I6" s="660"/>
      <c r="J6" s="660"/>
      <c r="K6" s="660"/>
      <c r="L6" s="660"/>
      <c r="M6" s="659" t="s">
        <v>82</v>
      </c>
      <c r="N6" s="660"/>
      <c r="O6" s="58">
        <f t="shared" ref="O6:Y6" si="0">O8+6</f>
        <v>11</v>
      </c>
      <c r="P6" s="58">
        <f t="shared" si="0"/>
        <v>18</v>
      </c>
      <c r="Q6" s="59">
        <f t="shared" si="0"/>
        <v>25</v>
      </c>
      <c r="R6" s="59">
        <f t="shared" si="0"/>
        <v>32</v>
      </c>
      <c r="S6" s="59">
        <f t="shared" si="0"/>
        <v>39</v>
      </c>
      <c r="T6" s="59">
        <f t="shared" si="0"/>
        <v>46</v>
      </c>
      <c r="U6" s="59">
        <f t="shared" si="0"/>
        <v>53</v>
      </c>
      <c r="V6" s="59">
        <f t="shared" si="0"/>
        <v>60</v>
      </c>
      <c r="W6" s="59">
        <f t="shared" si="0"/>
        <v>67</v>
      </c>
      <c r="X6" s="58">
        <f t="shared" si="0"/>
        <v>74</v>
      </c>
      <c r="Y6" s="58">
        <f t="shared" si="0"/>
        <v>81</v>
      </c>
      <c r="Z6" s="58">
        <f>Z8+7</f>
        <v>89</v>
      </c>
      <c r="AA6" s="60">
        <f t="shared" ref="AA6:AB6" si="1">AA8+6</f>
        <v>96</v>
      </c>
      <c r="AB6" s="60">
        <f t="shared" si="1"/>
        <v>103</v>
      </c>
      <c r="AC6" s="664"/>
      <c r="AD6" s="657"/>
      <c r="AE6" s="657"/>
      <c r="AF6" s="665"/>
      <c r="AG6" s="665"/>
      <c r="AH6" s="61"/>
      <c r="AI6" s="61"/>
      <c r="AJ6" s="61"/>
    </row>
    <row r="7" spans="1:36" ht="20.25" customHeight="1">
      <c r="A7" s="660"/>
      <c r="B7" s="660"/>
      <c r="C7" s="660"/>
      <c r="D7" s="57" t="s">
        <v>83</v>
      </c>
      <c r="E7" s="660"/>
      <c r="F7" s="666"/>
      <c r="G7" s="667"/>
      <c r="H7" s="668"/>
      <c r="I7" s="660"/>
      <c r="J7" s="660"/>
      <c r="K7" s="660"/>
      <c r="L7" s="660"/>
      <c r="M7" s="660"/>
      <c r="N7" s="66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64"/>
      <c r="AD7" s="657"/>
      <c r="AE7" s="657"/>
      <c r="AF7" s="665"/>
      <c r="AG7" s="665"/>
      <c r="AH7" s="14"/>
      <c r="AI7" s="14"/>
      <c r="AJ7" s="14"/>
    </row>
    <row r="8" spans="1:36" ht="36" customHeight="1">
      <c r="A8" s="679"/>
      <c r="B8" s="679"/>
      <c r="C8" s="679"/>
      <c r="D8" s="65"/>
      <c r="E8" s="679"/>
      <c r="F8" s="66" t="s">
        <v>85</v>
      </c>
      <c r="G8" s="66" t="s">
        <v>86</v>
      </c>
      <c r="H8" s="66" t="s">
        <v>87</v>
      </c>
      <c r="I8" s="679"/>
      <c r="J8" s="679"/>
      <c r="K8" s="679"/>
      <c r="L8" s="679"/>
      <c r="M8" s="66" t="s">
        <v>88</v>
      </c>
      <c r="N8" s="679"/>
      <c r="O8" s="67">
        <v>5</v>
      </c>
      <c r="P8" s="67">
        <f t="shared" ref="P8:AB8" si="2">O6+1</f>
        <v>12</v>
      </c>
      <c r="Q8" s="68">
        <f t="shared" si="2"/>
        <v>19</v>
      </c>
      <c r="R8" s="68">
        <f t="shared" si="2"/>
        <v>26</v>
      </c>
      <c r="S8" s="68">
        <f t="shared" si="2"/>
        <v>33</v>
      </c>
      <c r="T8" s="68">
        <f t="shared" si="2"/>
        <v>40</v>
      </c>
      <c r="U8" s="68">
        <f t="shared" si="2"/>
        <v>47</v>
      </c>
      <c r="V8" s="68">
        <f t="shared" si="2"/>
        <v>54</v>
      </c>
      <c r="W8" s="68">
        <f t="shared" si="2"/>
        <v>61</v>
      </c>
      <c r="X8" s="67">
        <f t="shared" si="2"/>
        <v>68</v>
      </c>
      <c r="Y8" s="67">
        <f t="shared" si="2"/>
        <v>75</v>
      </c>
      <c r="Z8" s="67">
        <f t="shared" si="2"/>
        <v>82</v>
      </c>
      <c r="AA8" s="69">
        <f t="shared" si="2"/>
        <v>90</v>
      </c>
      <c r="AB8" s="69">
        <f t="shared" si="2"/>
        <v>97</v>
      </c>
      <c r="AC8" s="664"/>
      <c r="AD8" s="657"/>
      <c r="AE8" s="657"/>
      <c r="AF8" s="665"/>
      <c r="AG8" s="665"/>
      <c r="AH8" s="14"/>
      <c r="AI8" s="14"/>
      <c r="AJ8" s="14"/>
    </row>
    <row r="9" spans="1:36" ht="20.25" customHeight="1">
      <c r="A9" s="709" t="s">
        <v>89</v>
      </c>
      <c r="B9" s="671"/>
      <c r="C9" s="674"/>
      <c r="D9" s="70"/>
      <c r="E9" s="71"/>
      <c r="F9" s="71"/>
      <c r="G9" s="72"/>
      <c r="H9" s="72"/>
      <c r="I9" s="72"/>
      <c r="J9" s="72"/>
      <c r="K9" s="73"/>
      <c r="L9" s="74"/>
      <c r="M9" s="74"/>
      <c r="N9" s="75"/>
      <c r="O9" s="76">
        <v>37</v>
      </c>
      <c r="P9" s="76">
        <f t="shared" ref="P9:AB9" si="3">O9+1</f>
        <v>38</v>
      </c>
      <c r="Q9" s="76">
        <f t="shared" si="3"/>
        <v>39</v>
      </c>
      <c r="R9" s="76">
        <f t="shared" si="3"/>
        <v>40</v>
      </c>
      <c r="S9" s="76">
        <f t="shared" si="3"/>
        <v>41</v>
      </c>
      <c r="T9" s="76">
        <f t="shared" si="3"/>
        <v>42</v>
      </c>
      <c r="U9" s="76">
        <f t="shared" si="3"/>
        <v>43</v>
      </c>
      <c r="V9" s="76">
        <f t="shared" si="3"/>
        <v>44</v>
      </c>
      <c r="W9" s="76">
        <f t="shared" si="3"/>
        <v>45</v>
      </c>
      <c r="X9" s="76">
        <f t="shared" si="3"/>
        <v>46</v>
      </c>
      <c r="Y9" s="76">
        <f t="shared" si="3"/>
        <v>47</v>
      </c>
      <c r="Z9" s="76">
        <f t="shared" si="3"/>
        <v>48</v>
      </c>
      <c r="AA9" s="76">
        <f t="shared" si="3"/>
        <v>49</v>
      </c>
      <c r="AB9" s="76">
        <f t="shared" si="3"/>
        <v>50</v>
      </c>
      <c r="AC9" s="666"/>
      <c r="AD9" s="667"/>
      <c r="AE9" s="667"/>
      <c r="AF9" s="668"/>
      <c r="AG9" s="668"/>
      <c r="AH9" s="14"/>
      <c r="AI9" s="14"/>
      <c r="AJ9" s="14"/>
    </row>
    <row r="10" spans="1:36" ht="34.5" customHeight="1">
      <c r="A10" s="77">
        <v>1</v>
      </c>
      <c r="B10" s="204"/>
      <c r="C10" s="368" t="s">
        <v>134</v>
      </c>
      <c r="D10" s="383" t="s">
        <v>294</v>
      </c>
      <c r="E10" s="81" t="s">
        <v>295</v>
      </c>
      <c r="F10" s="82">
        <v>30</v>
      </c>
      <c r="G10" s="82"/>
      <c r="H10" s="83">
        <v>30</v>
      </c>
      <c r="I10" s="84">
        <v>30</v>
      </c>
      <c r="J10" s="16">
        <v>1</v>
      </c>
      <c r="K10" s="384">
        <v>10</v>
      </c>
      <c r="L10" s="17">
        <v>456000</v>
      </c>
      <c r="M10" s="18">
        <f t="shared" ref="M10:M12" si="4">L10*J10</f>
        <v>456000</v>
      </c>
      <c r="N10" s="16" t="s">
        <v>136</v>
      </c>
      <c r="O10" s="87">
        <v>9</v>
      </c>
      <c r="P10" s="87">
        <v>9</v>
      </c>
      <c r="Q10" s="87">
        <v>9</v>
      </c>
      <c r="R10" s="88" t="s">
        <v>296</v>
      </c>
      <c r="S10" s="88"/>
      <c r="T10" s="88"/>
      <c r="U10" s="88"/>
      <c r="V10" s="88"/>
      <c r="W10" s="88"/>
      <c r="X10" s="88"/>
      <c r="Y10" s="88"/>
      <c r="Z10" s="88"/>
      <c r="AA10" s="88"/>
      <c r="AB10" s="88"/>
      <c r="AC10" s="90" t="s">
        <v>96</v>
      </c>
      <c r="AD10" s="91" t="s">
        <v>297</v>
      </c>
      <c r="AE10" s="92" t="s">
        <v>98</v>
      </c>
      <c r="AF10" s="93" t="s">
        <v>298</v>
      </c>
      <c r="AG10" s="94"/>
      <c r="AH10" s="19"/>
      <c r="AI10" s="19"/>
      <c r="AJ10" s="19"/>
    </row>
    <row r="11" spans="1:36" ht="34.5" customHeight="1">
      <c r="A11" s="77">
        <v>2</v>
      </c>
      <c r="B11" s="204"/>
      <c r="C11" s="368" t="s">
        <v>3</v>
      </c>
      <c r="D11" s="383" t="s">
        <v>299</v>
      </c>
      <c r="E11" s="96" t="s">
        <v>300</v>
      </c>
      <c r="F11" s="97"/>
      <c r="G11" s="98">
        <v>45</v>
      </c>
      <c r="H11" s="99">
        <v>45</v>
      </c>
      <c r="I11" s="100">
        <v>45</v>
      </c>
      <c r="J11" s="21">
        <v>3</v>
      </c>
      <c r="K11" s="369">
        <v>10</v>
      </c>
      <c r="L11" s="22">
        <v>396000</v>
      </c>
      <c r="M11" s="23">
        <f t="shared" si="4"/>
        <v>1188000</v>
      </c>
      <c r="N11" s="21" t="s">
        <v>301</v>
      </c>
      <c r="O11" s="101">
        <v>9</v>
      </c>
      <c r="P11" s="101">
        <v>9</v>
      </c>
      <c r="Q11" s="101">
        <v>9</v>
      </c>
      <c r="R11" s="102" t="s">
        <v>121</v>
      </c>
      <c r="S11" s="102"/>
      <c r="T11" s="102"/>
      <c r="U11" s="102"/>
      <c r="V11" s="102"/>
      <c r="W11" s="102"/>
      <c r="X11" s="102"/>
      <c r="Y11" s="102"/>
      <c r="Z11" s="102"/>
      <c r="AA11" s="102"/>
      <c r="AB11" s="102"/>
      <c r="AC11" s="104" t="s">
        <v>96</v>
      </c>
      <c r="AD11" s="105" t="s">
        <v>297</v>
      </c>
      <c r="AE11" s="105" t="s">
        <v>98</v>
      </c>
      <c r="AF11" s="109" t="s">
        <v>298</v>
      </c>
      <c r="AG11" s="94"/>
      <c r="AH11" s="19"/>
      <c r="AI11" s="19"/>
      <c r="AJ11" s="19"/>
    </row>
    <row r="12" spans="1:36" ht="34.5" hidden="1" customHeight="1">
      <c r="A12" s="140">
        <v>5</v>
      </c>
      <c r="B12" s="142"/>
      <c r="C12" s="142"/>
      <c r="D12" s="143" t="s">
        <v>196</v>
      </c>
      <c r="E12" s="144" t="s">
        <v>197</v>
      </c>
      <c r="F12" s="145"/>
      <c r="G12" s="145"/>
      <c r="H12" s="146"/>
      <c r="I12" s="147"/>
      <c r="J12" s="148"/>
      <c r="K12" s="149"/>
      <c r="L12" s="150">
        <v>320000</v>
      </c>
      <c r="M12" s="151">
        <f t="shared" si="4"/>
        <v>0</v>
      </c>
      <c r="N12" s="152"/>
      <c r="O12" s="153"/>
      <c r="P12" s="153"/>
      <c r="Q12" s="148"/>
      <c r="R12" s="153"/>
      <c r="S12" s="148"/>
      <c r="T12" s="148"/>
      <c r="U12" s="148"/>
      <c r="V12" s="148"/>
      <c r="W12" s="154"/>
      <c r="X12" s="154"/>
      <c r="Y12" s="154"/>
      <c r="Z12" s="154"/>
      <c r="AA12" s="154"/>
      <c r="AB12" s="154"/>
      <c r="AC12" s="155" t="s">
        <v>96</v>
      </c>
      <c r="AD12" s="156"/>
      <c r="AE12" s="156" t="s">
        <v>98</v>
      </c>
      <c r="AF12" s="157"/>
      <c r="AG12" s="158"/>
      <c r="AH12" s="30"/>
      <c r="AI12" s="30"/>
      <c r="AJ12" s="30"/>
    </row>
    <row r="13" spans="1:36" ht="16.5" customHeight="1">
      <c r="A13" s="45"/>
      <c r="B13" s="45"/>
      <c r="C13" s="159"/>
      <c r="D13" s="160"/>
      <c r="E13" s="161"/>
      <c r="F13" s="159"/>
      <c r="G13" s="159"/>
      <c r="H13" s="159"/>
      <c r="I13" s="159"/>
      <c r="J13" s="160"/>
      <c r="K13" s="162"/>
      <c r="L13" s="163"/>
      <c r="M13" s="164"/>
      <c r="N13" s="165"/>
      <c r="O13" s="166"/>
      <c r="P13" s="166"/>
      <c r="Q13" s="166"/>
      <c r="R13" s="166"/>
      <c r="S13" s="167"/>
      <c r="T13" s="167"/>
      <c r="U13" s="167"/>
      <c r="V13" s="167"/>
      <c r="W13" s="167"/>
      <c r="X13" s="167"/>
      <c r="Y13" s="167"/>
      <c r="Z13" s="167"/>
      <c r="AA13" s="167"/>
      <c r="AB13" s="167"/>
      <c r="AC13" s="167"/>
      <c r="AD13" s="167"/>
      <c r="AE13" s="167"/>
      <c r="AF13" s="167"/>
      <c r="AG13" s="52"/>
      <c r="AH13" s="14"/>
      <c r="AI13" s="14"/>
      <c r="AJ13" s="14"/>
    </row>
    <row r="14" spans="1:36" ht="22.5" customHeight="1">
      <c r="A14" s="220" t="s">
        <v>302</v>
      </c>
      <c r="B14" s="220"/>
      <c r="C14" s="222"/>
      <c r="D14" s="46"/>
      <c r="E14" s="223"/>
      <c r="F14" s="222"/>
      <c r="G14" s="222"/>
      <c r="H14" s="222"/>
      <c r="I14" s="222"/>
      <c r="J14" s="224"/>
      <c r="K14" s="225"/>
      <c r="L14" s="223"/>
      <c r="M14" s="226"/>
      <c r="N14" s="227"/>
      <c r="O14" s="180"/>
      <c r="P14" s="180"/>
      <c r="Q14" s="228"/>
      <c r="R14" s="228"/>
      <c r="S14" s="167"/>
      <c r="T14" s="167"/>
      <c r="U14" s="167"/>
      <c r="V14" s="167"/>
      <c r="W14" s="167"/>
      <c r="X14" s="168"/>
      <c r="Y14" s="168"/>
      <c r="Z14" s="168"/>
      <c r="AA14" s="168"/>
      <c r="AB14" s="168"/>
      <c r="AC14" s="168"/>
      <c r="AD14" s="168"/>
      <c r="AE14" s="168"/>
      <c r="AF14" s="168"/>
      <c r="AG14" s="169"/>
      <c r="AH14" s="170"/>
      <c r="AI14" s="170"/>
      <c r="AJ14" s="170"/>
    </row>
    <row r="15" spans="1:36" ht="22.5" customHeight="1">
      <c r="A15" s="229" t="s">
        <v>211</v>
      </c>
      <c r="B15" s="229"/>
      <c r="C15" s="222"/>
      <c r="D15" s="46"/>
      <c r="E15" s="223"/>
      <c r="F15" s="222"/>
      <c r="G15" s="222"/>
      <c r="H15" s="222"/>
      <c r="I15" s="222"/>
      <c r="J15" s="224"/>
      <c r="K15" s="225"/>
      <c r="L15" s="223"/>
      <c r="M15" s="226"/>
      <c r="N15" s="227"/>
      <c r="O15" s="180"/>
      <c r="P15" s="180"/>
      <c r="Q15" s="228"/>
      <c r="R15" s="167"/>
      <c r="S15" s="228"/>
      <c r="T15" s="167"/>
      <c r="U15" s="167"/>
      <c r="V15" s="167"/>
      <c r="W15" s="167"/>
      <c r="X15" s="168"/>
      <c r="Y15" s="168"/>
      <c r="Z15" s="168"/>
      <c r="AA15" s="168"/>
      <c r="AB15" s="168"/>
      <c r="AC15" s="168"/>
      <c r="AD15" s="168"/>
      <c r="AE15" s="168"/>
      <c r="AF15" s="168"/>
      <c r="AG15" s="169"/>
      <c r="AH15" s="170"/>
      <c r="AI15" s="170"/>
      <c r="AJ15" s="170"/>
    </row>
    <row r="16" spans="1:36" ht="22.5" customHeight="1">
      <c r="A16" s="174" t="s">
        <v>212</v>
      </c>
      <c r="B16" s="174"/>
      <c r="C16" s="176"/>
      <c r="D16" s="46"/>
      <c r="E16" s="177"/>
      <c r="F16" s="176"/>
      <c r="G16" s="176"/>
      <c r="H16" s="176"/>
      <c r="I16" s="176"/>
      <c r="J16" s="44"/>
      <c r="K16" s="49"/>
      <c r="L16" s="178"/>
      <c r="M16" s="48"/>
      <c r="N16" s="179"/>
      <c r="O16" s="231"/>
      <c r="P16" s="231"/>
      <c r="Q16" s="167"/>
      <c r="R16" s="166"/>
      <c r="S16" s="228"/>
      <c r="T16" s="167"/>
      <c r="U16" s="167"/>
      <c r="V16" s="167"/>
      <c r="W16" s="167"/>
      <c r="X16" s="168"/>
      <c r="Y16" s="168"/>
      <c r="Z16" s="168"/>
      <c r="AA16" s="168"/>
      <c r="AB16" s="168"/>
      <c r="AC16" s="168"/>
      <c r="AD16" s="168"/>
      <c r="AE16" s="168"/>
      <c r="AF16" s="168"/>
      <c r="AG16" s="169"/>
      <c r="AH16" s="44"/>
      <c r="AI16" s="44"/>
      <c r="AJ16" s="44"/>
    </row>
    <row r="17" spans="1:36" ht="25.5" customHeight="1">
      <c r="A17" s="174" t="s">
        <v>213</v>
      </c>
      <c r="B17" s="174"/>
      <c r="C17" s="176"/>
      <c r="D17" s="46"/>
      <c r="E17" s="177"/>
      <c r="F17" s="176"/>
      <c r="G17" s="176"/>
      <c r="H17" s="176"/>
      <c r="I17" s="176"/>
      <c r="J17" s="44"/>
      <c r="K17" s="49"/>
      <c r="L17" s="178"/>
      <c r="M17" s="48"/>
      <c r="N17" s="179"/>
      <c r="O17" s="180"/>
      <c r="P17" s="180"/>
      <c r="Q17" s="232"/>
      <c r="R17" s="183" t="s">
        <v>303</v>
      </c>
      <c r="S17" s="182"/>
      <c r="T17" s="184"/>
      <c r="U17" s="171"/>
      <c r="V17" s="171"/>
      <c r="W17" s="171"/>
      <c r="X17" s="171"/>
      <c r="Y17" s="171"/>
      <c r="Z17" s="172"/>
      <c r="AA17" s="44"/>
      <c r="AB17" s="44"/>
      <c r="AC17" s="44"/>
      <c r="AD17" s="44"/>
      <c r="AE17" s="44"/>
      <c r="AF17" s="44"/>
      <c r="AG17" s="173"/>
      <c r="AH17" s="44"/>
      <c r="AI17" s="44"/>
      <c r="AJ17" s="44"/>
    </row>
    <row r="18" spans="1:36" ht="25.5" customHeight="1">
      <c r="A18" s="174"/>
      <c r="B18" s="174"/>
      <c r="C18" s="176"/>
      <c r="D18" s="46"/>
      <c r="E18" s="177"/>
      <c r="F18" s="176"/>
      <c r="G18" s="176"/>
      <c r="H18" s="176"/>
      <c r="I18" s="176"/>
      <c r="J18" s="44"/>
      <c r="K18" s="49"/>
      <c r="L18" s="178"/>
      <c r="M18" s="48"/>
      <c r="N18" s="179"/>
      <c r="O18" s="180"/>
      <c r="P18" s="180"/>
      <c r="Q18" s="181"/>
      <c r="R18" s="182"/>
      <c r="S18" s="182"/>
      <c r="T18" s="182"/>
      <c r="U18" s="181"/>
      <c r="V18" s="183"/>
      <c r="W18" s="182"/>
      <c r="X18" s="184"/>
      <c r="Y18" s="171"/>
      <c r="Z18" s="171"/>
      <c r="AA18" s="171"/>
      <c r="AB18" s="171"/>
      <c r="AC18" s="171"/>
      <c r="AD18" s="171"/>
      <c r="AE18" s="171"/>
      <c r="AF18" s="171"/>
      <c r="AG18" s="185"/>
      <c r="AH18" s="44"/>
      <c r="AI18" s="44"/>
      <c r="AJ18" s="44"/>
    </row>
    <row r="19" spans="1:36" ht="20.25" customHeight="1">
      <c r="A19" s="186"/>
      <c r="B19" s="186"/>
      <c r="C19" s="233"/>
      <c r="D19" s="46"/>
      <c r="E19" s="177"/>
      <c r="F19" s="233"/>
      <c r="G19" s="658" t="s">
        <v>31</v>
      </c>
      <c r="H19" s="657"/>
      <c r="I19" s="657"/>
      <c r="J19" s="657"/>
      <c r="K19" s="657"/>
      <c r="L19" s="657"/>
      <c r="M19" s="44"/>
      <c r="N19" s="192"/>
      <c r="O19" s="178" t="s">
        <v>32</v>
      </c>
      <c r="P19" s="48"/>
      <c r="Q19" s="228"/>
      <c r="R19" s="228"/>
      <c r="S19" s="181"/>
      <c r="T19" s="181"/>
      <c r="U19" s="181"/>
      <c r="V19" s="189" t="s">
        <v>33</v>
      </c>
      <c r="W19" s="189"/>
      <c r="X19" s="48"/>
      <c r="Y19" s="48"/>
      <c r="Z19" s="48"/>
      <c r="AA19" s="48"/>
      <c r="AB19" s="48"/>
      <c r="AC19" s="48"/>
      <c r="AD19" s="48"/>
      <c r="AE19" s="48"/>
      <c r="AF19" s="48"/>
      <c r="AG19" s="178"/>
      <c r="AH19" s="48"/>
      <c r="AI19" s="44"/>
      <c r="AJ19" s="44"/>
    </row>
    <row r="20" spans="1:36" ht="20.25" customHeight="1">
      <c r="A20" s="187"/>
      <c r="B20" s="187"/>
      <c r="C20" s="188" t="s">
        <v>199</v>
      </c>
      <c r="D20" s="53"/>
      <c r="E20" s="188"/>
      <c r="F20" s="188"/>
      <c r="G20" s="188"/>
      <c r="H20" s="188"/>
      <c r="I20" s="188"/>
      <c r="J20" s="190"/>
      <c r="K20" s="191"/>
      <c r="L20" s="48"/>
      <c r="M20" s="44"/>
      <c r="N20" s="658"/>
      <c r="O20" s="657"/>
      <c r="P20" s="657"/>
      <c r="Q20" s="657"/>
      <c r="R20" s="657"/>
      <c r="S20" s="181"/>
      <c r="T20" s="181"/>
      <c r="U20" s="181"/>
      <c r="V20" s="181"/>
      <c r="W20" s="189"/>
      <c r="X20" s="44"/>
      <c r="Y20" s="44"/>
      <c r="Z20" s="44"/>
      <c r="AA20" s="44"/>
      <c r="AB20" s="44"/>
      <c r="AC20" s="44"/>
      <c r="AD20" s="44"/>
      <c r="AE20" s="44"/>
      <c r="AF20" s="44"/>
      <c r="AG20" s="178"/>
      <c r="AH20" s="44"/>
      <c r="AI20" s="44"/>
      <c r="AJ20" s="44"/>
    </row>
    <row r="21" spans="1:36" ht="18.75" customHeight="1">
      <c r="A21" s="187"/>
      <c r="B21" s="187"/>
      <c r="C21" s="188"/>
      <c r="D21" s="53"/>
      <c r="E21" s="188"/>
      <c r="F21" s="188"/>
      <c r="G21" s="188"/>
      <c r="H21" s="188"/>
      <c r="I21" s="188"/>
      <c r="J21" s="44"/>
      <c r="K21" s="49"/>
      <c r="L21" s="173"/>
      <c r="M21" s="44"/>
      <c r="N21" s="192"/>
      <c r="O21" s="193"/>
      <c r="P21" s="193"/>
      <c r="Q21" s="194"/>
      <c r="R21" s="194"/>
      <c r="S21" s="194"/>
      <c r="T21" s="194"/>
      <c r="U21" s="194"/>
      <c r="V21" s="194"/>
      <c r="W21" s="194"/>
      <c r="X21" s="193"/>
      <c r="Y21" s="193"/>
      <c r="Z21" s="193"/>
      <c r="AA21" s="193"/>
      <c r="AB21" s="193"/>
      <c r="AC21" s="193"/>
      <c r="AD21" s="193"/>
      <c r="AE21" s="193"/>
      <c r="AF21" s="193"/>
      <c r="AG21" s="195"/>
      <c r="AH21" s="44"/>
      <c r="AI21" s="44"/>
      <c r="AJ21" s="44"/>
    </row>
    <row r="22" spans="1:36" ht="18.75" customHeight="1">
      <c r="A22" s="196"/>
      <c r="B22" s="196"/>
      <c r="C22" s="195"/>
      <c r="D22" s="46"/>
      <c r="E22" s="46"/>
      <c r="F22" s="195"/>
      <c r="G22" s="195"/>
      <c r="H22" s="195"/>
      <c r="I22" s="195"/>
      <c r="J22" s="193"/>
      <c r="K22" s="195"/>
      <c r="L22" s="193"/>
      <c r="M22" s="193"/>
      <c r="N22" s="198"/>
      <c r="O22" s="193"/>
      <c r="P22" s="193"/>
      <c r="Q22" s="194"/>
      <c r="R22" s="194"/>
      <c r="S22" s="194"/>
      <c r="T22" s="194"/>
      <c r="U22" s="194"/>
      <c r="V22" s="194"/>
      <c r="W22" s="194"/>
      <c r="X22" s="193"/>
      <c r="Y22" s="193"/>
      <c r="Z22" s="193"/>
      <c r="AA22" s="193"/>
      <c r="AB22" s="193"/>
      <c r="AC22" s="193"/>
      <c r="AD22" s="193"/>
      <c r="AE22" s="193"/>
      <c r="AF22" s="193"/>
      <c r="AG22" s="195"/>
      <c r="AH22" s="193"/>
      <c r="AI22" s="193"/>
      <c r="AJ22" s="193"/>
    </row>
    <row r="23" spans="1:36" ht="18.75" customHeight="1">
      <c r="A23" s="193"/>
      <c r="B23" s="193"/>
      <c r="C23" s="195"/>
      <c r="D23" s="46"/>
      <c r="E23" s="46"/>
      <c r="F23" s="195"/>
      <c r="G23" s="195"/>
      <c r="H23" s="195"/>
      <c r="I23" s="195"/>
      <c r="J23" s="193"/>
      <c r="K23" s="49"/>
      <c r="L23" s="195"/>
      <c r="M23" s="193"/>
      <c r="N23" s="198"/>
      <c r="O23" s="193"/>
      <c r="P23" s="193"/>
      <c r="Q23" s="194"/>
      <c r="R23" s="194"/>
      <c r="S23" s="194"/>
      <c r="T23" s="194"/>
      <c r="U23" s="194"/>
      <c r="V23" s="194"/>
      <c r="W23" s="194"/>
      <c r="X23" s="193"/>
      <c r="Y23" s="193"/>
      <c r="Z23" s="193"/>
      <c r="AA23" s="193"/>
      <c r="AB23" s="193"/>
      <c r="AC23" s="193"/>
      <c r="AD23" s="193"/>
      <c r="AE23" s="193"/>
      <c r="AF23" s="193"/>
      <c r="AG23" s="195"/>
      <c r="AH23" s="193"/>
      <c r="AI23" s="193"/>
      <c r="AJ23" s="193"/>
    </row>
    <row r="24" spans="1:36" ht="32.25" customHeight="1">
      <c r="A24" s="193"/>
      <c r="B24" s="193"/>
      <c r="C24" s="178"/>
      <c r="D24" s="53"/>
      <c r="E24" s="188"/>
      <c r="F24" s="178"/>
      <c r="G24" s="656"/>
      <c r="H24" s="657"/>
      <c r="I24" s="657"/>
      <c r="J24" s="657"/>
      <c r="K24" s="657"/>
      <c r="L24" s="657"/>
      <c r="M24" s="193"/>
      <c r="N24" s="198"/>
      <c r="O24" s="658"/>
      <c r="P24" s="657"/>
      <c r="Q24" s="657"/>
      <c r="R24" s="657"/>
      <c r="S24" s="657"/>
      <c r="T24" s="189"/>
      <c r="U24" s="189"/>
      <c r="V24" s="189"/>
      <c r="W24" s="189"/>
      <c r="X24" s="48"/>
      <c r="Y24" s="48"/>
      <c r="Z24" s="48"/>
      <c r="AA24" s="48"/>
      <c r="AB24" s="48"/>
      <c r="AC24" s="48"/>
      <c r="AD24" s="48"/>
      <c r="AE24" s="48"/>
      <c r="AF24" s="48"/>
      <c r="AG24" s="178"/>
      <c r="AH24" s="193"/>
      <c r="AI24" s="193"/>
      <c r="AJ24" s="193"/>
    </row>
    <row r="25" spans="1:36" ht="20.25" customHeight="1">
      <c r="A25" s="44"/>
      <c r="B25" s="44"/>
      <c r="C25" s="178"/>
      <c r="D25" s="53"/>
      <c r="E25" s="188"/>
      <c r="F25" s="178"/>
      <c r="G25" s="178"/>
      <c r="H25" s="178"/>
      <c r="I25" s="178"/>
      <c r="J25" s="48"/>
      <c r="K25" s="49"/>
      <c r="L25" s="48"/>
      <c r="M25" s="44"/>
      <c r="N25" s="179"/>
      <c r="O25" s="48"/>
      <c r="P25" s="48"/>
      <c r="Q25" s="189"/>
      <c r="R25" s="189"/>
      <c r="S25" s="189"/>
      <c r="T25" s="189"/>
      <c r="U25" s="189"/>
      <c r="V25" s="189"/>
      <c r="W25" s="189"/>
      <c r="X25" s="48"/>
      <c r="Y25" s="48"/>
      <c r="Z25" s="48"/>
      <c r="AA25" s="48"/>
      <c r="AB25" s="48"/>
      <c r="AC25" s="48"/>
      <c r="AD25" s="48"/>
      <c r="AE25" s="48"/>
      <c r="AF25" s="48"/>
      <c r="AG25" s="178"/>
      <c r="AH25" s="44"/>
      <c r="AI25" s="44"/>
      <c r="AJ25" s="44"/>
    </row>
    <row r="26" spans="1:36" ht="20.25" customHeight="1">
      <c r="A26" s="14"/>
      <c r="B26" s="14"/>
      <c r="C26" s="178"/>
      <c r="D26" s="53"/>
      <c r="E26" s="188"/>
      <c r="F26" s="178"/>
      <c r="G26" s="200"/>
      <c r="H26" s="200"/>
      <c r="I26" s="200"/>
      <c r="J26" s="201"/>
      <c r="K26" s="49"/>
      <c r="L26" s="14"/>
      <c r="M26" s="14"/>
      <c r="N26" s="50"/>
      <c r="O26" s="193"/>
      <c r="P26" s="193"/>
      <c r="Q26" s="194"/>
      <c r="R26" s="194"/>
      <c r="S26" s="181"/>
      <c r="T26" s="194"/>
      <c r="U26" s="194"/>
      <c r="V26" s="194"/>
      <c r="W26" s="194"/>
      <c r="X26" s="193"/>
      <c r="Y26" s="193"/>
      <c r="Z26" s="193"/>
      <c r="AA26" s="193"/>
      <c r="AB26" s="193"/>
      <c r="AC26" s="193"/>
      <c r="AD26" s="193"/>
      <c r="AE26" s="193"/>
      <c r="AF26" s="193"/>
      <c r="AG26" s="195"/>
      <c r="AH26" s="14"/>
      <c r="AI26" s="14"/>
      <c r="AJ26" s="14"/>
    </row>
    <row r="27" spans="1:36" ht="18.75" customHeight="1">
      <c r="A27" s="14"/>
      <c r="B27" s="14"/>
      <c r="C27" s="14"/>
      <c r="D27" s="46"/>
      <c r="E27" s="47"/>
      <c r="F27" s="14"/>
      <c r="G27" s="14"/>
      <c r="H27" s="14"/>
      <c r="I27" s="14"/>
      <c r="J27" s="201"/>
      <c r="K27" s="49"/>
      <c r="L27" s="14"/>
      <c r="M27" s="14"/>
      <c r="N27" s="50"/>
      <c r="O27" s="193"/>
      <c r="P27" s="193"/>
      <c r="Q27" s="194"/>
      <c r="R27" s="194"/>
      <c r="S27" s="194"/>
      <c r="T27" s="194"/>
      <c r="U27" s="194"/>
      <c r="V27" s="194"/>
      <c r="W27" s="194"/>
      <c r="X27" s="193"/>
      <c r="Y27" s="193"/>
      <c r="Z27" s="193"/>
      <c r="AA27" s="193"/>
      <c r="AB27" s="193"/>
      <c r="AC27" s="193"/>
      <c r="AD27" s="193"/>
      <c r="AE27" s="193"/>
      <c r="AF27" s="193"/>
      <c r="AG27" s="195"/>
      <c r="AH27" s="14"/>
      <c r="AI27" s="14"/>
      <c r="AJ27" s="14"/>
    </row>
    <row r="28" spans="1:36" ht="18.75" customHeight="1">
      <c r="A28" s="14"/>
      <c r="B28" s="14"/>
      <c r="C28" s="14"/>
      <c r="D28" s="46"/>
      <c r="E28" s="47"/>
      <c r="F28" s="14"/>
      <c r="G28" s="14"/>
      <c r="H28" s="14"/>
      <c r="I28" s="14"/>
      <c r="J28" s="201"/>
      <c r="K28" s="49"/>
      <c r="L28" s="14"/>
      <c r="M28" s="14"/>
      <c r="N28" s="50"/>
      <c r="O28" s="193"/>
      <c r="P28" s="193"/>
      <c r="Q28" s="194"/>
      <c r="R28" s="194"/>
      <c r="S28" s="194"/>
      <c r="T28" s="194"/>
      <c r="U28" s="194"/>
      <c r="V28" s="194"/>
      <c r="W28" s="194"/>
      <c r="X28" s="193"/>
      <c r="Y28" s="193"/>
      <c r="Z28" s="193"/>
      <c r="AA28" s="193"/>
      <c r="AB28" s="193"/>
      <c r="AC28" s="193"/>
      <c r="AD28" s="193"/>
      <c r="AE28" s="193"/>
      <c r="AF28" s="193"/>
      <c r="AG28" s="195"/>
      <c r="AH28" s="14"/>
      <c r="AI28" s="14"/>
      <c r="AJ28" s="14"/>
    </row>
    <row r="29" spans="1:36" ht="18.75" customHeight="1">
      <c r="A29" s="14"/>
      <c r="B29" s="14"/>
      <c r="C29" s="14"/>
      <c r="D29" s="46"/>
      <c r="E29" s="47"/>
      <c r="F29" s="14"/>
      <c r="G29" s="14"/>
      <c r="H29" s="14"/>
      <c r="I29" s="14"/>
      <c r="J29" s="201"/>
      <c r="K29" s="49"/>
      <c r="L29" s="14"/>
      <c r="M29" s="14"/>
      <c r="N29" s="50"/>
      <c r="O29" s="193"/>
      <c r="P29" s="193"/>
      <c r="Q29" s="194"/>
      <c r="R29" s="194"/>
      <c r="S29" s="194"/>
      <c r="T29" s="194"/>
      <c r="U29" s="194"/>
      <c r="V29" s="194"/>
      <c r="W29" s="194"/>
      <c r="X29" s="193"/>
      <c r="Y29" s="193"/>
      <c r="Z29" s="193"/>
      <c r="AA29" s="193"/>
      <c r="AB29" s="193"/>
      <c r="AC29" s="193"/>
      <c r="AD29" s="193"/>
      <c r="AE29" s="193"/>
      <c r="AF29" s="193"/>
      <c r="AG29" s="195"/>
      <c r="AH29" s="14"/>
      <c r="AI29" s="14"/>
      <c r="AJ29" s="14"/>
    </row>
    <row r="30" spans="1:36" ht="20.25" customHeight="1">
      <c r="A30" s="14"/>
      <c r="B30" s="14"/>
      <c r="C30" s="14"/>
      <c r="D30" s="46"/>
      <c r="E30" s="47"/>
      <c r="F30" s="14"/>
      <c r="G30" s="14"/>
      <c r="H30" s="14"/>
      <c r="I30" s="14"/>
      <c r="J30" s="14"/>
      <c r="K30" s="49"/>
      <c r="L30" s="14"/>
      <c r="M30" s="14"/>
      <c r="N30" s="50"/>
      <c r="O30" s="44"/>
      <c r="P30" s="48"/>
      <c r="Q30" s="181"/>
      <c r="R30" s="189"/>
      <c r="S30" s="189"/>
      <c r="T30" s="189"/>
      <c r="U30" s="189"/>
      <c r="V30" s="189"/>
      <c r="W30" s="189"/>
      <c r="X30" s="48"/>
      <c r="Y30" s="48"/>
      <c r="Z30" s="48"/>
      <c r="AA30" s="48"/>
      <c r="AB30" s="48"/>
      <c r="AC30" s="48"/>
      <c r="AD30" s="48"/>
      <c r="AE30" s="48"/>
      <c r="AF30" s="48"/>
      <c r="AG30" s="178"/>
      <c r="AH30" s="14"/>
      <c r="AI30" s="14"/>
      <c r="AJ30" s="14"/>
    </row>
    <row r="31" spans="1:36" ht="18.75" customHeight="1">
      <c r="A31" s="14"/>
      <c r="B31" s="14"/>
      <c r="C31" s="43"/>
      <c r="D31" s="46"/>
      <c r="E31" s="47"/>
      <c r="F31" s="43"/>
      <c r="G31" s="43"/>
      <c r="H31" s="43"/>
      <c r="I31" s="43"/>
      <c r="J31" s="14"/>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c r="A32" s="14"/>
      <c r="B32" s="14"/>
      <c r="C32" s="43"/>
      <c r="D32" s="46"/>
      <c r="E32" s="47"/>
      <c r="F32" s="43"/>
      <c r="G32" s="43"/>
      <c r="H32" s="43"/>
      <c r="I32" s="43"/>
      <c r="J32" s="14"/>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18.75" customHeight="1">
      <c r="A33" s="14"/>
      <c r="B33" s="14"/>
      <c r="C33" s="43"/>
      <c r="D33" s="46"/>
      <c r="E33" s="47"/>
      <c r="F33" s="43"/>
      <c r="G33" s="43"/>
      <c r="H33" s="43"/>
      <c r="I33" s="43"/>
      <c r="J33" s="14"/>
      <c r="K33" s="49"/>
      <c r="L33" s="14"/>
      <c r="M33" s="14"/>
      <c r="N33" s="50"/>
      <c r="O33" s="193"/>
      <c r="P33" s="193"/>
      <c r="Q33" s="194"/>
      <c r="R33" s="194"/>
      <c r="S33" s="194"/>
      <c r="T33" s="194"/>
      <c r="U33" s="194"/>
      <c r="V33" s="194"/>
      <c r="W33" s="194"/>
      <c r="X33" s="193"/>
      <c r="Y33" s="193"/>
      <c r="Z33" s="193"/>
      <c r="AA33" s="193"/>
      <c r="AB33" s="193"/>
      <c r="AC33" s="193"/>
      <c r="AD33" s="193"/>
      <c r="AE33" s="193"/>
      <c r="AF33" s="193"/>
      <c r="AG33" s="195"/>
      <c r="AH33" s="14"/>
      <c r="AI33" s="14"/>
      <c r="AJ33" s="14"/>
    </row>
    <row r="34" spans="1:36" ht="18.75" customHeight="1">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24:L24"/>
    <mergeCell ref="N5:N8"/>
    <mergeCell ref="O5:Q5"/>
    <mergeCell ref="N20:R20"/>
    <mergeCell ref="O24:S24"/>
    <mergeCell ref="R5:U5"/>
    <mergeCell ref="I5:I8"/>
    <mergeCell ref="J5:J8"/>
    <mergeCell ref="K5:K8"/>
    <mergeCell ref="L5:L8"/>
    <mergeCell ref="G19:L19"/>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694" t="s">
        <v>304</v>
      </c>
      <c r="B1" s="657"/>
      <c r="C1" s="657"/>
      <c r="D1" s="657"/>
      <c r="E1" s="657"/>
      <c r="F1" s="657"/>
      <c r="G1" s="657"/>
      <c r="H1" s="657"/>
      <c r="I1" s="657"/>
      <c r="J1" s="657"/>
      <c r="K1" s="65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695" t="s">
        <v>216</v>
      </c>
      <c r="B2" s="667"/>
      <c r="C2" s="667"/>
      <c r="D2" s="667"/>
      <c r="E2" s="667"/>
      <c r="F2" s="667"/>
      <c r="G2" s="667"/>
      <c r="H2" s="667"/>
      <c r="I2" s="667"/>
      <c r="J2" s="667"/>
      <c r="K2" s="667"/>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696" t="s">
        <v>66</v>
      </c>
      <c r="B3" s="242"/>
      <c r="C3" s="696" t="s">
        <v>67</v>
      </c>
      <c r="D3" s="696" t="s">
        <v>217</v>
      </c>
      <c r="E3" s="698" t="s">
        <v>218</v>
      </c>
      <c r="F3" s="696" t="s">
        <v>219</v>
      </c>
      <c r="G3" s="706" t="s">
        <v>220</v>
      </c>
      <c r="H3" s="243"/>
      <c r="I3" s="704" t="s">
        <v>221</v>
      </c>
      <c r="J3" s="705"/>
      <c r="K3" s="244"/>
      <c r="L3" s="244"/>
      <c r="M3" s="244"/>
      <c r="N3" s="245"/>
      <c r="O3" s="243"/>
      <c r="P3" s="704" t="s">
        <v>221</v>
      </c>
      <c r="Q3" s="705"/>
      <c r="R3" s="244">
        <f>K3+1</f>
        <v>1</v>
      </c>
      <c r="S3" s="244"/>
      <c r="T3" s="244"/>
      <c r="U3" s="246"/>
      <c r="V3" s="244"/>
      <c r="W3" s="704" t="s">
        <v>221</v>
      </c>
      <c r="X3" s="705"/>
      <c r="Y3" s="244">
        <f>R3+1</f>
        <v>2</v>
      </c>
      <c r="Z3" s="244"/>
      <c r="AA3" s="244"/>
      <c r="AB3" s="245"/>
      <c r="AC3" s="244"/>
      <c r="AD3" s="704" t="s">
        <v>221</v>
      </c>
      <c r="AE3" s="705"/>
      <c r="AF3" s="244">
        <f>Y3+1</f>
        <v>3</v>
      </c>
      <c r="AG3" s="244"/>
      <c r="AH3" s="247"/>
      <c r="AI3" s="245"/>
      <c r="AJ3" s="243"/>
      <c r="AK3" s="704" t="s">
        <v>221</v>
      </c>
      <c r="AL3" s="705"/>
      <c r="AM3" s="248">
        <f>AF3+1</f>
        <v>4</v>
      </c>
      <c r="AN3" s="244"/>
      <c r="AO3" s="247"/>
      <c r="AP3" s="245"/>
      <c r="AQ3" s="244"/>
      <c r="AR3" s="704" t="s">
        <v>221</v>
      </c>
      <c r="AS3" s="705"/>
      <c r="AT3" s="244">
        <f>AM3+1</f>
        <v>5</v>
      </c>
      <c r="AU3" s="248"/>
      <c r="AV3" s="247"/>
      <c r="AW3" s="245"/>
      <c r="AX3" s="244"/>
      <c r="AY3" s="704" t="s">
        <v>221</v>
      </c>
      <c r="AZ3" s="705"/>
      <c r="BA3" s="244">
        <f>AT3+1</f>
        <v>6</v>
      </c>
      <c r="BB3" s="244"/>
      <c r="BC3" s="247"/>
      <c r="BD3" s="245"/>
      <c r="BE3" s="244"/>
      <c r="BF3" s="704" t="s">
        <v>221</v>
      </c>
      <c r="BG3" s="705"/>
      <c r="BH3" s="244">
        <f>BA3+1</f>
        <v>7</v>
      </c>
      <c r="BI3" s="244"/>
      <c r="BJ3" s="247"/>
      <c r="BK3" s="245"/>
      <c r="BL3" s="244"/>
      <c r="BM3" s="704" t="s">
        <v>221</v>
      </c>
      <c r="BN3" s="705"/>
      <c r="BO3" s="244">
        <f>BH3+1</f>
        <v>8</v>
      </c>
      <c r="BP3" s="244"/>
      <c r="BQ3" s="247"/>
      <c r="BR3" s="245"/>
      <c r="BS3" s="244"/>
      <c r="BT3" s="704" t="s">
        <v>221</v>
      </c>
      <c r="BU3" s="705"/>
      <c r="BV3" s="244">
        <f>BO3+1</f>
        <v>9</v>
      </c>
      <c r="BW3" s="244"/>
      <c r="BX3" s="247"/>
      <c r="BY3" s="245"/>
      <c r="BZ3" s="244"/>
      <c r="CA3" s="704" t="s">
        <v>221</v>
      </c>
      <c r="CB3" s="705"/>
      <c r="CC3" s="244">
        <f>BV3+1</f>
        <v>10</v>
      </c>
      <c r="CD3" s="244"/>
      <c r="CE3" s="247"/>
      <c r="CF3" s="245"/>
      <c r="CG3" s="249"/>
      <c r="CH3" s="702" t="s">
        <v>221</v>
      </c>
      <c r="CI3" s="703"/>
      <c r="CJ3" s="249">
        <f>CC3+1</f>
        <v>11</v>
      </c>
      <c r="CK3" s="249"/>
      <c r="CL3" s="250"/>
      <c r="CM3" s="251"/>
      <c r="CN3" s="244"/>
      <c r="CO3" s="704" t="s">
        <v>221</v>
      </c>
      <c r="CP3" s="705"/>
      <c r="CQ3" s="244">
        <f>CJ3+1</f>
        <v>12</v>
      </c>
      <c r="CR3" s="244"/>
      <c r="CS3" s="247"/>
      <c r="CT3" s="245"/>
      <c r="CU3" s="244"/>
      <c r="CV3" s="704" t="s">
        <v>221</v>
      </c>
      <c r="CW3" s="705"/>
      <c r="CX3" s="244">
        <f>CQ3+1</f>
        <v>13</v>
      </c>
      <c r="CY3" s="244"/>
      <c r="CZ3" s="247"/>
      <c r="DA3" s="245"/>
    </row>
    <row r="4" spans="1:105" ht="22.5" customHeight="1">
      <c r="A4" s="660"/>
      <c r="B4" s="252"/>
      <c r="C4" s="660"/>
      <c r="D4" s="660"/>
      <c r="E4" s="660"/>
      <c r="F4" s="660"/>
      <c r="G4" s="707"/>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697"/>
      <c r="B5" s="264"/>
      <c r="C5" s="679"/>
      <c r="D5" s="679"/>
      <c r="E5" s="679"/>
      <c r="F5" s="679"/>
      <c r="G5" s="708"/>
      <c r="H5" s="265">
        <v>44436</v>
      </c>
      <c r="I5" s="266">
        <f t="shared" ref="I5:DA5" si="0">H5+1</f>
        <v>44437</v>
      </c>
      <c r="J5" s="266">
        <f t="shared" si="0"/>
        <v>44438</v>
      </c>
      <c r="K5" s="266">
        <f t="shared" si="0"/>
        <v>44439</v>
      </c>
      <c r="L5" s="266">
        <f t="shared" si="0"/>
        <v>44440</v>
      </c>
      <c r="M5" s="266">
        <f t="shared" si="0"/>
        <v>44441</v>
      </c>
      <c r="N5" s="267">
        <f t="shared" si="0"/>
        <v>44442</v>
      </c>
      <c r="O5" s="265">
        <f t="shared" si="0"/>
        <v>44443</v>
      </c>
      <c r="P5" s="266">
        <f t="shared" si="0"/>
        <v>44444</v>
      </c>
      <c r="Q5" s="266">
        <f t="shared" si="0"/>
        <v>44445</v>
      </c>
      <c r="R5" s="266">
        <f t="shared" si="0"/>
        <v>44446</v>
      </c>
      <c r="S5" s="266">
        <f t="shared" si="0"/>
        <v>44447</v>
      </c>
      <c r="T5" s="266">
        <f t="shared" si="0"/>
        <v>44448</v>
      </c>
      <c r="U5" s="268">
        <f t="shared" si="0"/>
        <v>44449</v>
      </c>
      <c r="V5" s="265">
        <f t="shared" si="0"/>
        <v>44450</v>
      </c>
      <c r="W5" s="266">
        <f t="shared" si="0"/>
        <v>44451</v>
      </c>
      <c r="X5" s="266">
        <f t="shared" si="0"/>
        <v>44452</v>
      </c>
      <c r="Y5" s="266">
        <f t="shared" si="0"/>
        <v>44453</v>
      </c>
      <c r="Z5" s="266">
        <f t="shared" si="0"/>
        <v>44454</v>
      </c>
      <c r="AA5" s="266">
        <f t="shared" si="0"/>
        <v>44455</v>
      </c>
      <c r="AB5" s="267">
        <f t="shared" si="0"/>
        <v>44456</v>
      </c>
      <c r="AC5" s="265">
        <f t="shared" si="0"/>
        <v>44457</v>
      </c>
      <c r="AD5" s="266">
        <f t="shared" si="0"/>
        <v>44458</v>
      </c>
      <c r="AE5" s="266">
        <f t="shared" si="0"/>
        <v>44459</v>
      </c>
      <c r="AF5" s="266">
        <f t="shared" si="0"/>
        <v>44460</v>
      </c>
      <c r="AG5" s="266">
        <f t="shared" si="0"/>
        <v>44461</v>
      </c>
      <c r="AH5" s="266">
        <f t="shared" si="0"/>
        <v>44462</v>
      </c>
      <c r="AI5" s="269">
        <f t="shared" si="0"/>
        <v>44463</v>
      </c>
      <c r="AJ5" s="265">
        <f t="shared" si="0"/>
        <v>44464</v>
      </c>
      <c r="AK5" s="266">
        <f t="shared" si="0"/>
        <v>44465</v>
      </c>
      <c r="AL5" s="266">
        <f t="shared" si="0"/>
        <v>44466</v>
      </c>
      <c r="AM5" s="270">
        <f t="shared" si="0"/>
        <v>44467</v>
      </c>
      <c r="AN5" s="266">
        <f t="shared" si="0"/>
        <v>44468</v>
      </c>
      <c r="AO5" s="266">
        <f t="shared" si="0"/>
        <v>44469</v>
      </c>
      <c r="AP5" s="269">
        <f t="shared" si="0"/>
        <v>44470</v>
      </c>
      <c r="AQ5" s="265">
        <f t="shared" si="0"/>
        <v>44471</v>
      </c>
      <c r="AR5" s="266">
        <f t="shared" si="0"/>
        <v>44472</v>
      </c>
      <c r="AS5" s="266">
        <f t="shared" si="0"/>
        <v>44473</v>
      </c>
      <c r="AT5" s="266">
        <f t="shared" si="0"/>
        <v>44474</v>
      </c>
      <c r="AU5" s="270">
        <f t="shared" si="0"/>
        <v>44475</v>
      </c>
      <c r="AV5" s="266">
        <f t="shared" si="0"/>
        <v>44476</v>
      </c>
      <c r="AW5" s="269">
        <f t="shared" si="0"/>
        <v>44477</v>
      </c>
      <c r="AX5" s="265">
        <f t="shared" si="0"/>
        <v>44478</v>
      </c>
      <c r="AY5" s="266">
        <f t="shared" si="0"/>
        <v>44479</v>
      </c>
      <c r="AZ5" s="266">
        <f t="shared" si="0"/>
        <v>44480</v>
      </c>
      <c r="BA5" s="266">
        <f t="shared" si="0"/>
        <v>44481</v>
      </c>
      <c r="BB5" s="266">
        <f t="shared" si="0"/>
        <v>44482</v>
      </c>
      <c r="BC5" s="266">
        <f t="shared" si="0"/>
        <v>44483</v>
      </c>
      <c r="BD5" s="269">
        <f t="shared" si="0"/>
        <v>44484</v>
      </c>
      <c r="BE5" s="265">
        <f t="shared" si="0"/>
        <v>44485</v>
      </c>
      <c r="BF5" s="266">
        <f t="shared" si="0"/>
        <v>44486</v>
      </c>
      <c r="BG5" s="266">
        <f t="shared" si="0"/>
        <v>44487</v>
      </c>
      <c r="BH5" s="266">
        <f t="shared" si="0"/>
        <v>44488</v>
      </c>
      <c r="BI5" s="266">
        <f t="shared" si="0"/>
        <v>44489</v>
      </c>
      <c r="BJ5" s="266">
        <f t="shared" si="0"/>
        <v>44490</v>
      </c>
      <c r="BK5" s="269">
        <f t="shared" si="0"/>
        <v>44491</v>
      </c>
      <c r="BL5" s="265">
        <f t="shared" si="0"/>
        <v>44492</v>
      </c>
      <c r="BM5" s="266">
        <f t="shared" si="0"/>
        <v>44493</v>
      </c>
      <c r="BN5" s="266">
        <f t="shared" si="0"/>
        <v>44494</v>
      </c>
      <c r="BO5" s="266">
        <f t="shared" si="0"/>
        <v>44495</v>
      </c>
      <c r="BP5" s="266">
        <f t="shared" si="0"/>
        <v>44496</v>
      </c>
      <c r="BQ5" s="266">
        <f t="shared" si="0"/>
        <v>44497</v>
      </c>
      <c r="BR5" s="269">
        <f t="shared" si="0"/>
        <v>44498</v>
      </c>
      <c r="BS5" s="265">
        <f t="shared" si="0"/>
        <v>44499</v>
      </c>
      <c r="BT5" s="266">
        <f t="shared" si="0"/>
        <v>44500</v>
      </c>
      <c r="BU5" s="266">
        <f t="shared" si="0"/>
        <v>44501</v>
      </c>
      <c r="BV5" s="266">
        <f t="shared" si="0"/>
        <v>44502</v>
      </c>
      <c r="BW5" s="266">
        <f t="shared" si="0"/>
        <v>44503</v>
      </c>
      <c r="BX5" s="266">
        <f t="shared" si="0"/>
        <v>44504</v>
      </c>
      <c r="BY5" s="269">
        <f t="shared" si="0"/>
        <v>44505</v>
      </c>
      <c r="BZ5" s="265">
        <f t="shared" si="0"/>
        <v>44506</v>
      </c>
      <c r="CA5" s="266">
        <f t="shared" si="0"/>
        <v>44507</v>
      </c>
      <c r="CB5" s="266">
        <f t="shared" si="0"/>
        <v>44508</v>
      </c>
      <c r="CC5" s="266">
        <f t="shared" si="0"/>
        <v>44509</v>
      </c>
      <c r="CD5" s="266">
        <f t="shared" si="0"/>
        <v>44510</v>
      </c>
      <c r="CE5" s="266">
        <f t="shared" si="0"/>
        <v>44511</v>
      </c>
      <c r="CF5" s="269">
        <f t="shared" si="0"/>
        <v>44512</v>
      </c>
      <c r="CG5" s="271">
        <f t="shared" si="0"/>
        <v>44513</v>
      </c>
      <c r="CH5" s="272">
        <f t="shared" si="0"/>
        <v>44514</v>
      </c>
      <c r="CI5" s="272">
        <f t="shared" si="0"/>
        <v>44515</v>
      </c>
      <c r="CJ5" s="272">
        <f t="shared" si="0"/>
        <v>44516</v>
      </c>
      <c r="CK5" s="272">
        <f t="shared" si="0"/>
        <v>44517</v>
      </c>
      <c r="CL5" s="272">
        <f t="shared" si="0"/>
        <v>44518</v>
      </c>
      <c r="CM5" s="273">
        <f t="shared" si="0"/>
        <v>44519</v>
      </c>
      <c r="CN5" s="265">
        <f t="shared" si="0"/>
        <v>44520</v>
      </c>
      <c r="CO5" s="266">
        <f t="shared" si="0"/>
        <v>44521</v>
      </c>
      <c r="CP5" s="266">
        <f t="shared" si="0"/>
        <v>44522</v>
      </c>
      <c r="CQ5" s="266">
        <f t="shared" si="0"/>
        <v>44523</v>
      </c>
      <c r="CR5" s="266">
        <f t="shared" si="0"/>
        <v>44524</v>
      </c>
      <c r="CS5" s="266">
        <f t="shared" si="0"/>
        <v>44525</v>
      </c>
      <c r="CT5" s="269">
        <f t="shared" si="0"/>
        <v>44526</v>
      </c>
      <c r="CU5" s="265">
        <f t="shared" si="0"/>
        <v>44527</v>
      </c>
      <c r="CV5" s="266">
        <f t="shared" si="0"/>
        <v>44528</v>
      </c>
      <c r="CW5" s="266">
        <f t="shared" si="0"/>
        <v>44529</v>
      </c>
      <c r="CX5" s="266">
        <f t="shared" si="0"/>
        <v>44530</v>
      </c>
      <c r="CY5" s="266">
        <f t="shared" si="0"/>
        <v>44531</v>
      </c>
      <c r="CZ5" s="266">
        <f t="shared" si="0"/>
        <v>44532</v>
      </c>
      <c r="DA5" s="269">
        <f t="shared" si="0"/>
        <v>44533</v>
      </c>
    </row>
    <row r="6" spans="1:105" ht="24.75" customHeight="1">
      <c r="A6" s="274"/>
      <c r="B6" s="699" t="s">
        <v>229</v>
      </c>
      <c r="C6" s="671"/>
      <c r="D6" s="67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373"/>
      <c r="D7" s="368" t="s">
        <v>3</v>
      </c>
      <c r="E7" s="99">
        <v>45</v>
      </c>
      <c r="F7" s="21" t="s">
        <v>305</v>
      </c>
      <c r="G7" s="285"/>
      <c r="H7" s="286">
        <v>3</v>
      </c>
      <c r="I7" s="88"/>
      <c r="J7" s="287"/>
      <c r="K7" s="287">
        <v>3</v>
      </c>
      <c r="L7" s="287"/>
      <c r="M7" s="287"/>
      <c r="N7" s="288">
        <v>3</v>
      </c>
      <c r="O7" s="287"/>
      <c r="P7" s="88"/>
      <c r="Q7" s="287">
        <v>3</v>
      </c>
      <c r="R7" s="287"/>
      <c r="S7" s="287"/>
      <c r="T7" s="287">
        <v>3</v>
      </c>
      <c r="U7" s="289"/>
      <c r="V7" s="286">
        <v>3</v>
      </c>
      <c r="W7" s="287"/>
      <c r="X7" s="287"/>
      <c r="Y7" s="287">
        <v>3</v>
      </c>
      <c r="Z7" s="287"/>
      <c r="AA7" s="287">
        <v>3</v>
      </c>
      <c r="AB7" s="290"/>
      <c r="AC7" s="88">
        <v>3</v>
      </c>
      <c r="AD7" s="287"/>
      <c r="AE7" s="88"/>
      <c r="AF7" s="287">
        <v>3</v>
      </c>
      <c r="AG7" s="88"/>
      <c r="AH7" s="287">
        <v>3</v>
      </c>
      <c r="AI7" s="288"/>
      <c r="AJ7" s="287">
        <v>3</v>
      </c>
      <c r="AK7" s="292"/>
      <c r="AL7" s="287"/>
      <c r="AM7" s="287">
        <v>3</v>
      </c>
      <c r="AN7" s="287"/>
      <c r="AO7" s="287">
        <v>3</v>
      </c>
      <c r="AP7" s="288"/>
      <c r="AQ7" s="88"/>
      <c r="AR7" s="88" t="s">
        <v>95</v>
      </c>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1"/>
      <c r="B8" s="385"/>
      <c r="C8" s="386"/>
      <c r="D8" s="368" t="s">
        <v>134</v>
      </c>
      <c r="E8" s="83">
        <v>30</v>
      </c>
      <c r="F8" s="16" t="s">
        <v>136</v>
      </c>
      <c r="G8" s="329"/>
      <c r="H8" s="330"/>
      <c r="I8" s="102"/>
      <c r="J8" s="331"/>
      <c r="K8" s="331"/>
      <c r="L8" s="331"/>
      <c r="M8" s="331"/>
      <c r="N8" s="332"/>
      <c r="O8" s="331"/>
      <c r="P8" s="102"/>
      <c r="Q8" s="331"/>
      <c r="R8" s="331"/>
      <c r="S8" s="331"/>
      <c r="T8" s="331"/>
      <c r="U8" s="387"/>
      <c r="V8" s="330"/>
      <c r="W8" s="331"/>
      <c r="X8" s="331"/>
      <c r="Y8" s="331"/>
      <c r="Z8" s="331">
        <v>3</v>
      </c>
      <c r="AA8" s="331"/>
      <c r="AB8" s="334"/>
      <c r="AC8" s="331"/>
      <c r="AD8" s="331">
        <v>3</v>
      </c>
      <c r="AE8" s="331"/>
      <c r="AF8" s="331"/>
      <c r="AG8" s="331">
        <v>3</v>
      </c>
      <c r="AH8" s="331"/>
      <c r="AI8" s="332"/>
      <c r="AJ8" s="331"/>
      <c r="AK8" s="292">
        <v>3</v>
      </c>
      <c r="AL8" s="331"/>
      <c r="AM8" s="331"/>
      <c r="AN8" s="331">
        <v>3</v>
      </c>
      <c r="AO8" s="331"/>
      <c r="AP8" s="332">
        <v>3</v>
      </c>
      <c r="AQ8" s="331"/>
      <c r="AR8" s="331"/>
      <c r="AS8" s="331">
        <v>3</v>
      </c>
      <c r="AT8" s="331"/>
      <c r="AU8" s="102">
        <v>3</v>
      </c>
      <c r="AV8" s="331"/>
      <c r="AW8" s="332"/>
      <c r="AX8" s="331">
        <v>3</v>
      </c>
      <c r="AY8" s="331"/>
      <c r="AZ8" s="331"/>
      <c r="BA8" s="331">
        <v>3</v>
      </c>
      <c r="BB8" s="102"/>
      <c r="BC8" s="331" t="s">
        <v>141</v>
      </c>
      <c r="BD8" s="332"/>
      <c r="BE8" s="331"/>
      <c r="BF8" s="331"/>
      <c r="BG8" s="331"/>
      <c r="BH8" s="331"/>
      <c r="BI8" s="102"/>
      <c r="BJ8" s="331"/>
      <c r="BK8" s="332"/>
      <c r="BL8" s="331"/>
      <c r="BM8" s="331"/>
      <c r="BN8" s="331"/>
      <c r="BO8" s="331"/>
      <c r="BP8" s="102"/>
      <c r="BQ8" s="331"/>
      <c r="BR8" s="332"/>
      <c r="BS8" s="331"/>
      <c r="BT8" s="331"/>
      <c r="BU8" s="331"/>
      <c r="BV8" s="331"/>
      <c r="BW8" s="102"/>
      <c r="BX8" s="331"/>
      <c r="BY8" s="332"/>
      <c r="BZ8" s="331"/>
      <c r="CA8" s="331"/>
      <c r="CB8" s="331"/>
      <c r="CC8" s="331"/>
      <c r="CD8" s="102"/>
      <c r="CE8" s="331"/>
      <c r="CF8" s="332"/>
      <c r="CG8" s="388"/>
      <c r="CH8" s="388"/>
      <c r="CI8" s="388"/>
      <c r="CJ8" s="388"/>
      <c r="CK8" s="335"/>
      <c r="CL8" s="388"/>
      <c r="CM8" s="389"/>
      <c r="CN8" s="331"/>
      <c r="CO8" s="331"/>
      <c r="CP8" s="331"/>
      <c r="CQ8" s="331"/>
      <c r="CR8" s="102"/>
      <c r="CS8" s="331"/>
      <c r="CT8" s="332"/>
      <c r="CU8" s="331"/>
      <c r="CV8" s="331"/>
      <c r="CW8" s="331"/>
      <c r="CX8" s="331"/>
      <c r="CY8" s="102"/>
      <c r="CZ8" s="331"/>
      <c r="DA8" s="332"/>
    </row>
    <row r="9" spans="1:105" ht="30" customHeight="1">
      <c r="A9" s="356"/>
      <c r="B9" s="357"/>
      <c r="C9" s="357"/>
      <c r="D9" s="358"/>
      <c r="E9" s="358"/>
      <c r="F9" s="358"/>
      <c r="G9" s="358"/>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359"/>
      <c r="CH9" s="359"/>
      <c r="CI9" s="359"/>
      <c r="CJ9" s="359"/>
      <c r="CK9" s="359"/>
      <c r="CL9" s="359"/>
      <c r="CM9" s="359"/>
      <c r="CN9" s="232"/>
      <c r="CO9" s="232"/>
      <c r="CP9" s="232"/>
      <c r="CQ9" s="232"/>
      <c r="CR9" s="232"/>
      <c r="CS9" s="232"/>
      <c r="CT9" s="232"/>
      <c r="CU9" s="232"/>
      <c r="CV9" s="232"/>
      <c r="CW9" s="232"/>
      <c r="CX9" s="232"/>
      <c r="CY9" s="232"/>
      <c r="CZ9" s="232"/>
      <c r="DA9" s="232"/>
    </row>
    <row r="10" spans="1:105" ht="76.5" hidden="1" customHeight="1">
      <c r="A10" s="360"/>
      <c r="B10" s="700"/>
      <c r="C10" s="657"/>
      <c r="D10" s="657"/>
      <c r="E10" s="657"/>
      <c r="F10" s="657"/>
      <c r="G10" s="361"/>
      <c r="H10" s="362"/>
      <c r="I10" s="362"/>
      <c r="J10" s="362"/>
      <c r="K10" s="362"/>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363"/>
      <c r="AY10" s="363"/>
      <c r="AZ10" s="363"/>
      <c r="BA10" s="363"/>
      <c r="BB10" s="363"/>
      <c r="BC10" s="363"/>
      <c r="BD10" s="363"/>
      <c r="BE10" s="363"/>
      <c r="BF10" s="363"/>
      <c r="BG10" s="363"/>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c r="CD10" s="363"/>
      <c r="CE10" s="363"/>
      <c r="CF10" s="363"/>
      <c r="CG10" s="364"/>
      <c r="CH10" s="364"/>
      <c r="CI10" s="364"/>
      <c r="CJ10" s="364"/>
      <c r="CK10" s="364"/>
      <c r="CL10" s="364"/>
      <c r="CM10" s="364"/>
      <c r="CN10" s="363"/>
      <c r="CO10" s="363"/>
      <c r="CP10" s="363"/>
      <c r="CQ10" s="363"/>
      <c r="CR10" s="363"/>
      <c r="CS10" s="363"/>
      <c r="CT10" s="363"/>
      <c r="CU10" s="363"/>
      <c r="CV10" s="363"/>
      <c r="CW10" s="363"/>
      <c r="CX10" s="363"/>
      <c r="CY10" s="363"/>
      <c r="CZ10" s="363"/>
      <c r="DA10" s="363"/>
    </row>
    <row r="11" spans="1:105" ht="61.5" hidden="1" customHeight="1">
      <c r="A11" s="365"/>
      <c r="B11" s="700"/>
      <c r="C11" s="657"/>
      <c r="D11" s="657"/>
      <c r="E11" s="657"/>
      <c r="F11" s="657"/>
      <c r="G11" s="361"/>
      <c r="H11" s="362"/>
      <c r="I11" s="362"/>
      <c r="J11" s="362"/>
      <c r="K11" s="362"/>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3"/>
      <c r="CD11" s="363"/>
      <c r="CE11" s="363"/>
      <c r="CF11" s="363"/>
      <c r="CG11" s="364"/>
      <c r="CH11" s="364"/>
      <c r="CI11" s="364"/>
      <c r="CJ11" s="364"/>
      <c r="CK11" s="364"/>
      <c r="CL11" s="364"/>
      <c r="CM11" s="364"/>
      <c r="CN11" s="363"/>
      <c r="CO11" s="363"/>
      <c r="CP11" s="363"/>
      <c r="CQ11" s="363"/>
      <c r="CR11" s="363"/>
      <c r="CS11" s="363"/>
      <c r="CT11" s="363"/>
      <c r="CU11" s="363"/>
      <c r="CV11" s="363"/>
      <c r="CW11" s="363"/>
      <c r="CX11" s="363"/>
      <c r="CY11" s="363"/>
      <c r="CZ11" s="363"/>
      <c r="DA11" s="363"/>
    </row>
    <row r="12" spans="1:105" ht="52.5" customHeight="1">
      <c r="A12" s="365"/>
      <c r="B12" s="701"/>
      <c r="C12" s="657"/>
      <c r="D12" s="657"/>
      <c r="E12" s="657"/>
      <c r="F12" s="657"/>
      <c r="G12" s="366"/>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4"/>
      <c r="CH12" s="364"/>
      <c r="CI12" s="364"/>
      <c r="CJ12" s="364"/>
      <c r="CK12" s="364"/>
      <c r="CL12" s="364"/>
      <c r="CM12" s="364"/>
      <c r="CN12" s="363"/>
      <c r="CO12" s="363"/>
      <c r="CP12" s="363"/>
      <c r="CQ12" s="363"/>
      <c r="CR12" s="363"/>
      <c r="CS12" s="363"/>
      <c r="CT12" s="363"/>
      <c r="CU12" s="363"/>
      <c r="CV12" s="363"/>
      <c r="CW12" s="363"/>
      <c r="CX12" s="363"/>
      <c r="CY12" s="363"/>
      <c r="CZ12" s="363"/>
      <c r="DA12" s="363"/>
    </row>
    <row r="13" spans="1:105" ht="20.25" customHeight="1">
      <c r="A13" s="365"/>
      <c r="B13" s="366"/>
      <c r="C13" s="366"/>
      <c r="D13" s="366"/>
      <c r="E13" s="366"/>
      <c r="F13" s="366"/>
      <c r="G13" s="366"/>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20.25" customHeight="1">
      <c r="A14" s="365"/>
      <c r="B14" s="366"/>
      <c r="C14" s="366"/>
      <c r="D14" s="366"/>
      <c r="E14" s="366"/>
      <c r="F14" s="366"/>
      <c r="G14" s="366"/>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20.25" customHeight="1">
      <c r="A15" s="365"/>
      <c r="B15" s="366"/>
      <c r="C15" s="366"/>
      <c r="D15" s="366"/>
      <c r="E15" s="366"/>
      <c r="F15" s="366"/>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1"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1"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1"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5"/>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4"/>
      <c r="CH64" s="364"/>
      <c r="CI64" s="364"/>
      <c r="CJ64" s="364"/>
      <c r="CK64" s="364"/>
      <c r="CL64" s="364"/>
      <c r="CM64" s="364"/>
      <c r="CN64" s="365"/>
      <c r="CO64" s="365"/>
      <c r="CP64" s="365"/>
      <c r="CQ64" s="365"/>
      <c r="CR64" s="365"/>
      <c r="CS64" s="365"/>
      <c r="CT64" s="365"/>
      <c r="CU64" s="365"/>
      <c r="CV64" s="365"/>
      <c r="CW64" s="365"/>
      <c r="CX64" s="365"/>
      <c r="CY64" s="365"/>
      <c r="CZ64" s="365"/>
      <c r="DA64" s="365"/>
    </row>
    <row r="65" spans="1:105" ht="21"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5"/>
      <c r="AY65" s="365"/>
      <c r="AZ65" s="365"/>
      <c r="BA65" s="365"/>
      <c r="BB65" s="365"/>
      <c r="BC65" s="365"/>
      <c r="BD65" s="365"/>
      <c r="BE65" s="365"/>
      <c r="BF65" s="365"/>
      <c r="BG65" s="365"/>
      <c r="BH65" s="365"/>
      <c r="BI65" s="365"/>
      <c r="BJ65" s="365"/>
      <c r="BK65" s="365"/>
      <c r="BL65" s="365"/>
      <c r="BM65" s="365"/>
      <c r="BN65" s="365"/>
      <c r="BO65" s="365"/>
      <c r="BP65" s="365"/>
      <c r="BQ65" s="365"/>
      <c r="BR65" s="365"/>
      <c r="BS65" s="365"/>
      <c r="BT65" s="365"/>
      <c r="BU65" s="365"/>
      <c r="BV65" s="365"/>
      <c r="BW65" s="365"/>
      <c r="BX65" s="365"/>
      <c r="BY65" s="365"/>
      <c r="BZ65" s="365"/>
      <c r="CA65" s="365"/>
      <c r="CB65" s="365"/>
      <c r="CC65" s="365"/>
      <c r="CD65" s="365"/>
      <c r="CE65" s="365"/>
      <c r="CF65" s="365"/>
      <c r="CG65" s="364"/>
      <c r="CH65" s="364"/>
      <c r="CI65" s="364"/>
      <c r="CJ65" s="364"/>
      <c r="CK65" s="364"/>
      <c r="CL65" s="364"/>
      <c r="CM65" s="364"/>
      <c r="CN65" s="365"/>
      <c r="CO65" s="365"/>
      <c r="CP65" s="365"/>
      <c r="CQ65" s="365"/>
      <c r="CR65" s="365"/>
      <c r="CS65" s="365"/>
      <c r="CT65" s="365"/>
      <c r="CU65" s="365"/>
      <c r="CV65" s="365"/>
      <c r="CW65" s="365"/>
      <c r="CX65" s="365"/>
      <c r="CY65" s="365"/>
      <c r="CZ65" s="365"/>
      <c r="DA65" s="365"/>
    </row>
    <row r="66" spans="1:105" ht="21"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5"/>
      <c r="AY66" s="365"/>
      <c r="AZ66" s="365"/>
      <c r="BA66" s="365"/>
      <c r="BB66" s="365"/>
      <c r="BC66" s="365"/>
      <c r="BD66" s="365"/>
      <c r="BE66" s="365"/>
      <c r="BF66" s="365"/>
      <c r="BG66" s="365"/>
      <c r="BH66" s="365"/>
      <c r="BI66" s="365"/>
      <c r="BJ66" s="365"/>
      <c r="BK66" s="365"/>
      <c r="BL66" s="365"/>
      <c r="BM66" s="365"/>
      <c r="BN66" s="365"/>
      <c r="BO66" s="365"/>
      <c r="BP66" s="365"/>
      <c r="BQ66" s="365"/>
      <c r="BR66" s="365"/>
      <c r="BS66" s="365"/>
      <c r="BT66" s="365"/>
      <c r="BU66" s="365"/>
      <c r="BV66" s="365"/>
      <c r="BW66" s="365"/>
      <c r="BX66" s="365"/>
      <c r="BY66" s="365"/>
      <c r="BZ66" s="365"/>
      <c r="CA66" s="365"/>
      <c r="CB66" s="365"/>
      <c r="CC66" s="365"/>
      <c r="CD66" s="365"/>
      <c r="CE66" s="365"/>
      <c r="CF66" s="365"/>
      <c r="CG66" s="364"/>
      <c r="CH66" s="364"/>
      <c r="CI66" s="364"/>
      <c r="CJ66" s="364"/>
      <c r="CK66" s="364"/>
      <c r="CL66" s="364"/>
      <c r="CM66" s="364"/>
      <c r="CN66" s="365"/>
      <c r="CO66" s="365"/>
      <c r="CP66" s="365"/>
      <c r="CQ66" s="365"/>
      <c r="CR66" s="365"/>
      <c r="CS66" s="365"/>
      <c r="CT66" s="365"/>
      <c r="CU66" s="365"/>
      <c r="CV66" s="365"/>
      <c r="CW66" s="365"/>
      <c r="CX66" s="365"/>
      <c r="CY66" s="365"/>
      <c r="CZ66" s="365"/>
      <c r="DA66" s="365"/>
    </row>
    <row r="67" spans="1:105" ht="21"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c r="A70" s="365"/>
      <c r="B70" s="366"/>
      <c r="C70" s="366"/>
      <c r="D70" s="366"/>
      <c r="E70" s="366"/>
      <c r="F70" s="366"/>
      <c r="G70" s="366"/>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367"/>
      <c r="AN70" s="195"/>
      <c r="AO70" s="195"/>
      <c r="AP70" s="195"/>
      <c r="AQ70" s="195"/>
      <c r="AR70" s="195"/>
      <c r="AS70" s="195"/>
      <c r="AT70" s="195"/>
      <c r="AU70" s="239"/>
      <c r="AV70" s="195"/>
      <c r="AW70" s="195"/>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c r="A71" s="365"/>
      <c r="B71" s="366"/>
      <c r="C71" s="366"/>
      <c r="D71" s="366"/>
      <c r="E71" s="366"/>
      <c r="F71" s="366"/>
      <c r="G71" s="366"/>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367"/>
      <c r="AN71" s="195"/>
      <c r="AO71" s="195"/>
      <c r="AP71" s="195"/>
      <c r="AQ71" s="195"/>
      <c r="AR71" s="195"/>
      <c r="AS71" s="195"/>
      <c r="AT71" s="195"/>
      <c r="AU71" s="239"/>
      <c r="AV71" s="195"/>
      <c r="AW71" s="195"/>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c r="A72" s="365"/>
      <c r="B72" s="366"/>
      <c r="C72" s="366"/>
      <c r="D72" s="366"/>
      <c r="E72" s="366"/>
      <c r="F72" s="366"/>
      <c r="G72" s="366"/>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367"/>
      <c r="AN72" s="195"/>
      <c r="AO72" s="195"/>
      <c r="AP72" s="195"/>
      <c r="AQ72" s="195"/>
      <c r="AR72" s="195"/>
      <c r="AS72" s="195"/>
      <c r="AT72" s="195"/>
      <c r="AU72" s="239"/>
      <c r="AV72" s="195"/>
      <c r="AW72" s="195"/>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10:F10"/>
    <mergeCell ref="B11:F11"/>
    <mergeCell ref="B12:F12"/>
    <mergeCell ref="A1:K1"/>
    <mergeCell ref="A2:K2"/>
    <mergeCell ref="A3:A5"/>
    <mergeCell ref="C3:C5"/>
    <mergeCell ref="D3:D5"/>
    <mergeCell ref="E3:E5"/>
    <mergeCell ref="F3:F5"/>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2"/>
  <sheetViews>
    <sheetView tabSelected="1" view="pageBreakPreview" zoomScaleNormal="70" zoomScaleSheetLayoutView="100" workbookViewId="0">
      <pane xSplit="5" ySplit="6" topLeftCell="P18" activePane="bottomRight" state="frozen"/>
      <selection pane="topRight" activeCell="F1" sqref="F1"/>
      <selection pane="bottomLeft" activeCell="A7" sqref="A7"/>
      <selection pane="bottomRight" activeCell="I27" sqref="I27"/>
    </sheetView>
  </sheetViews>
  <sheetFormatPr defaultColWidth="12.625" defaultRowHeight="15" customHeight="1"/>
  <cols>
    <col min="1" max="1" width="5.25" customWidth="1"/>
    <col min="2" max="2" width="13.375" hidden="1" customWidth="1"/>
    <col min="3" max="3" width="11.625" customWidth="1"/>
    <col min="4" max="4" width="28.75" customWidth="1"/>
    <col min="5" max="5" width="8.25" customWidth="1"/>
    <col min="6" max="6" width="24.25" customWidth="1"/>
    <col min="7" max="7" width="5.625" style="420" hidden="1" customWidth="1"/>
    <col min="8" max="8" width="12.125" customWidth="1"/>
    <col min="9" max="13" width="8.75" style="483" customWidth="1"/>
    <col min="14" max="14" width="8.375" style="483" customWidth="1"/>
    <col min="15" max="21" width="8.75" style="483" customWidth="1"/>
    <col min="22" max="22" width="8.625" style="483" customWidth="1"/>
    <col min="23" max="42" width="8.75" style="483" customWidth="1"/>
    <col min="43" max="43" width="7.5" style="483" customWidth="1"/>
    <col min="44" max="45" width="7.375" style="483" customWidth="1"/>
    <col min="46" max="46" width="7.25" style="483" customWidth="1"/>
    <col min="47" max="49" width="8.75" style="483" customWidth="1"/>
    <col min="50" max="50" width="8.125" style="483" customWidth="1"/>
    <col min="51" max="51" width="8.5" style="483" customWidth="1"/>
    <col min="52" max="55" width="8.75" style="483" customWidth="1"/>
    <col min="56" max="60" width="8.75" style="654" customWidth="1"/>
    <col min="61" max="83" width="8.75" style="483" customWidth="1"/>
    <col min="84" max="84" width="9.75" style="483" customWidth="1"/>
    <col min="85" max="85" width="8.375" style="483" customWidth="1"/>
    <col min="86" max="86" width="8.25" style="483" customWidth="1"/>
    <col min="87" max="89" width="8.125" style="483" customWidth="1"/>
    <col min="90" max="90" width="8.75" style="483" customWidth="1"/>
    <col min="91" max="91" width="8.125" style="483" customWidth="1"/>
    <col min="92" max="92" width="8.75" style="483" customWidth="1"/>
    <col min="93" max="93" width="6" style="483" hidden="1" customWidth="1"/>
    <col min="94" max="94" width="5.875" style="483" hidden="1" customWidth="1"/>
    <col min="95" max="99" width="6.875" style="483" hidden="1" customWidth="1"/>
    <col min="100" max="100" width="12.625" style="483"/>
  </cols>
  <sheetData>
    <row r="1" spans="1:100" ht="24" customHeight="1">
      <c r="A1" s="694" t="s">
        <v>215</v>
      </c>
      <c r="B1" s="694"/>
      <c r="C1" s="694"/>
      <c r="D1" s="694"/>
      <c r="E1" s="694"/>
      <c r="F1" s="694"/>
      <c r="G1" s="694"/>
      <c r="H1" s="694"/>
      <c r="M1" s="484"/>
      <c r="N1" s="484"/>
      <c r="O1" s="484"/>
      <c r="P1" s="485"/>
      <c r="Q1" s="485"/>
      <c r="R1" s="485"/>
      <c r="S1" s="485"/>
      <c r="T1" s="485"/>
      <c r="U1" s="485"/>
      <c r="V1" s="485"/>
      <c r="W1" s="485"/>
      <c r="X1" s="485"/>
      <c r="Y1" s="485"/>
      <c r="Z1" s="485"/>
      <c r="AA1" s="485"/>
      <c r="AB1" s="485"/>
      <c r="AC1" s="485"/>
      <c r="AD1" s="485"/>
      <c r="AE1" s="485"/>
      <c r="AF1" s="485"/>
      <c r="AG1" s="485"/>
      <c r="AH1" s="485"/>
      <c r="AI1" s="485"/>
      <c r="AJ1" s="485"/>
      <c r="AK1" s="485"/>
      <c r="AL1" s="485"/>
      <c r="AM1" s="485"/>
      <c r="AN1" s="485"/>
      <c r="AO1" s="485"/>
      <c r="AP1" s="485"/>
      <c r="AQ1" s="485"/>
      <c r="AR1" s="485"/>
      <c r="AS1" s="485"/>
      <c r="AT1" s="485"/>
      <c r="AU1" s="485"/>
      <c r="AV1" s="235"/>
      <c r="AW1" s="485"/>
      <c r="AX1" s="48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23"/>
      <c r="CI1" s="423"/>
      <c r="CJ1" s="423"/>
      <c r="CK1" s="423"/>
      <c r="CL1" s="423"/>
      <c r="CM1" s="423"/>
      <c r="CN1" s="423"/>
      <c r="CO1" s="475"/>
      <c r="CP1" s="475"/>
      <c r="CQ1" s="475"/>
      <c r="CR1" s="475"/>
      <c r="CS1" s="475"/>
      <c r="CT1" s="475"/>
      <c r="CU1" s="475"/>
    </row>
    <row r="2" spans="1:100" ht="24" customHeight="1">
      <c r="A2" s="716" t="s">
        <v>357</v>
      </c>
      <c r="B2" s="716"/>
      <c r="C2" s="716"/>
      <c r="D2" s="716"/>
      <c r="E2" s="716"/>
      <c r="F2" s="716"/>
      <c r="G2" s="716"/>
      <c r="H2" s="716"/>
      <c r="I2" s="486"/>
      <c r="J2" s="486"/>
      <c r="K2" s="486"/>
      <c r="L2" s="486"/>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239"/>
      <c r="AO2" s="488"/>
      <c r="AP2" s="488"/>
      <c r="AQ2" s="488"/>
      <c r="AR2" s="488"/>
      <c r="AS2" s="488"/>
      <c r="AT2" s="488"/>
      <c r="AU2" s="488"/>
      <c r="AV2" s="239"/>
      <c r="AW2" s="488"/>
      <c r="AX2" s="488"/>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24"/>
      <c r="CI2" s="424"/>
      <c r="CJ2" s="424"/>
      <c r="CK2" s="424"/>
      <c r="CL2" s="424"/>
      <c r="CM2" s="424"/>
      <c r="CN2" s="424"/>
      <c r="CO2" s="476"/>
      <c r="CP2" s="476"/>
      <c r="CQ2" s="476"/>
      <c r="CR2" s="476"/>
      <c r="CS2" s="476"/>
      <c r="CT2" s="476"/>
      <c r="CU2" s="476"/>
    </row>
    <row r="3" spans="1:100" ht="27.75" customHeight="1">
      <c r="A3" s="696" t="s">
        <v>66</v>
      </c>
      <c r="B3" s="242"/>
      <c r="C3" s="696" t="s">
        <v>67</v>
      </c>
      <c r="D3" s="696" t="s">
        <v>217</v>
      </c>
      <c r="E3" s="698" t="s">
        <v>218</v>
      </c>
      <c r="F3" s="696" t="s">
        <v>219</v>
      </c>
      <c r="G3" s="421"/>
      <c r="H3" s="706" t="s">
        <v>220</v>
      </c>
      <c r="I3" s="489"/>
      <c r="J3" s="719" t="s">
        <v>221</v>
      </c>
      <c r="K3" s="720"/>
      <c r="L3" s="477">
        <v>34</v>
      </c>
      <c r="M3" s="477"/>
      <c r="N3" s="477"/>
      <c r="O3" s="490"/>
      <c r="P3" s="489"/>
      <c r="Q3" s="719" t="s">
        <v>221</v>
      </c>
      <c r="R3" s="720"/>
      <c r="S3" s="477">
        <f>L3+1</f>
        <v>35</v>
      </c>
      <c r="T3" s="477"/>
      <c r="U3" s="477"/>
      <c r="V3" s="491"/>
      <c r="W3" s="492"/>
      <c r="X3" s="719" t="s">
        <v>221</v>
      </c>
      <c r="Y3" s="720"/>
      <c r="Z3" s="477">
        <f>S3+1</f>
        <v>36</v>
      </c>
      <c r="AA3" s="477"/>
      <c r="AB3" s="477"/>
      <c r="AC3" s="490"/>
      <c r="AD3" s="477"/>
      <c r="AE3" s="719" t="s">
        <v>221</v>
      </c>
      <c r="AF3" s="720"/>
      <c r="AG3" s="477">
        <f>Z3+1</f>
        <v>37</v>
      </c>
      <c r="AH3" s="477"/>
      <c r="AI3" s="493"/>
      <c r="AJ3" s="490"/>
      <c r="AK3" s="489"/>
      <c r="AL3" s="719" t="s">
        <v>221</v>
      </c>
      <c r="AM3" s="720"/>
      <c r="AN3" s="248">
        <f>AG3+1</f>
        <v>38</v>
      </c>
      <c r="AO3" s="477"/>
      <c r="AP3" s="493"/>
      <c r="AQ3" s="490"/>
      <c r="AR3" s="477"/>
      <c r="AS3" s="719" t="s">
        <v>221</v>
      </c>
      <c r="AT3" s="720"/>
      <c r="AU3" s="477">
        <f>AN3+1</f>
        <v>39</v>
      </c>
      <c r="AV3" s="248"/>
      <c r="AW3" s="493"/>
      <c r="AX3" s="491"/>
      <c r="AY3" s="489"/>
      <c r="AZ3" s="719" t="s">
        <v>221</v>
      </c>
      <c r="BA3" s="720"/>
      <c r="BB3" s="477">
        <f>AU3+1</f>
        <v>40</v>
      </c>
      <c r="BC3" s="477"/>
      <c r="BD3" s="632"/>
      <c r="BE3" s="633"/>
      <c r="BF3" s="634"/>
      <c r="BG3" s="721" t="s">
        <v>221</v>
      </c>
      <c r="BH3" s="722"/>
      <c r="BI3" s="477">
        <f>BB3+1</f>
        <v>41</v>
      </c>
      <c r="BJ3" s="477"/>
      <c r="BK3" s="493"/>
      <c r="BL3" s="490"/>
      <c r="BM3" s="477"/>
      <c r="BN3" s="719" t="s">
        <v>221</v>
      </c>
      <c r="BO3" s="720"/>
      <c r="BP3" s="477">
        <f>BI3+1</f>
        <v>42</v>
      </c>
      <c r="BQ3" s="477"/>
      <c r="BR3" s="493"/>
      <c r="BS3" s="492"/>
      <c r="BT3" s="489"/>
      <c r="BU3" s="719" t="s">
        <v>221</v>
      </c>
      <c r="BV3" s="720"/>
      <c r="BW3" s="477">
        <f>BP3+1</f>
        <v>43</v>
      </c>
      <c r="BX3" s="477"/>
      <c r="BY3" s="493"/>
      <c r="BZ3" s="490"/>
      <c r="CA3" s="477"/>
      <c r="CB3" s="719" t="s">
        <v>221</v>
      </c>
      <c r="CC3" s="720"/>
      <c r="CD3" s="477">
        <f>BW3+1</f>
        <v>44</v>
      </c>
      <c r="CE3" s="477"/>
      <c r="CF3" s="493"/>
      <c r="CG3" s="490"/>
      <c r="CH3" s="425"/>
      <c r="CI3" s="718" t="s">
        <v>221</v>
      </c>
      <c r="CJ3" s="718"/>
      <c r="CK3" s="425">
        <f>CD3+1</f>
        <v>45</v>
      </c>
      <c r="CL3" s="425"/>
      <c r="CM3" s="426"/>
      <c r="CN3" s="427"/>
      <c r="CO3" s="477"/>
      <c r="CP3" s="717" t="s">
        <v>221</v>
      </c>
      <c r="CQ3" s="717"/>
      <c r="CR3" s="477">
        <f>CK3+1</f>
        <v>46</v>
      </c>
      <c r="CS3" s="477"/>
      <c r="CT3" s="493"/>
      <c r="CU3" s="490"/>
    </row>
    <row r="4" spans="1:100" ht="23.25" customHeight="1">
      <c r="A4" s="660"/>
      <c r="B4" s="252"/>
      <c r="C4" s="660"/>
      <c r="D4" s="660"/>
      <c r="E4" s="660"/>
      <c r="F4" s="660"/>
      <c r="G4" s="422"/>
      <c r="H4" s="707"/>
      <c r="I4" s="494" t="s">
        <v>222</v>
      </c>
      <c r="J4" s="478" t="s">
        <v>223</v>
      </c>
      <c r="K4" s="478" t="s">
        <v>224</v>
      </c>
      <c r="L4" s="478" t="s">
        <v>225</v>
      </c>
      <c r="M4" s="478" t="s">
        <v>226</v>
      </c>
      <c r="N4" s="495" t="s">
        <v>227</v>
      </c>
      <c r="O4" s="496" t="s">
        <v>228</v>
      </c>
      <c r="P4" s="494" t="s">
        <v>222</v>
      </c>
      <c r="Q4" s="478" t="s">
        <v>223</v>
      </c>
      <c r="R4" s="478" t="s">
        <v>224</v>
      </c>
      <c r="S4" s="478" t="s">
        <v>225</v>
      </c>
      <c r="T4" s="478" t="s">
        <v>226</v>
      </c>
      <c r="U4" s="495" t="s">
        <v>227</v>
      </c>
      <c r="V4" s="496" t="s">
        <v>228</v>
      </c>
      <c r="W4" s="494" t="s">
        <v>222</v>
      </c>
      <c r="X4" s="478" t="s">
        <v>223</v>
      </c>
      <c r="Y4" s="478" t="s">
        <v>224</v>
      </c>
      <c r="Z4" s="478" t="s">
        <v>225</v>
      </c>
      <c r="AA4" s="478" t="s">
        <v>226</v>
      </c>
      <c r="AB4" s="495" t="s">
        <v>227</v>
      </c>
      <c r="AC4" s="496" t="s">
        <v>228</v>
      </c>
      <c r="AD4" s="494" t="s">
        <v>222</v>
      </c>
      <c r="AE4" s="478" t="s">
        <v>223</v>
      </c>
      <c r="AF4" s="478" t="s">
        <v>224</v>
      </c>
      <c r="AG4" s="478" t="s">
        <v>225</v>
      </c>
      <c r="AH4" s="478" t="s">
        <v>226</v>
      </c>
      <c r="AI4" s="495" t="s">
        <v>227</v>
      </c>
      <c r="AJ4" s="497" t="s">
        <v>228</v>
      </c>
      <c r="AK4" s="494" t="s">
        <v>222</v>
      </c>
      <c r="AL4" s="478" t="s">
        <v>223</v>
      </c>
      <c r="AM4" s="478" t="s">
        <v>224</v>
      </c>
      <c r="AN4" s="259" t="s">
        <v>225</v>
      </c>
      <c r="AO4" s="478" t="s">
        <v>226</v>
      </c>
      <c r="AP4" s="495" t="s">
        <v>227</v>
      </c>
      <c r="AQ4" s="497" t="s">
        <v>228</v>
      </c>
      <c r="AR4" s="494" t="s">
        <v>222</v>
      </c>
      <c r="AS4" s="478" t="s">
        <v>223</v>
      </c>
      <c r="AT4" s="478" t="s">
        <v>224</v>
      </c>
      <c r="AU4" s="478" t="s">
        <v>225</v>
      </c>
      <c r="AV4" s="259" t="s">
        <v>226</v>
      </c>
      <c r="AW4" s="495" t="s">
        <v>227</v>
      </c>
      <c r="AX4" s="498" t="s">
        <v>228</v>
      </c>
      <c r="AY4" s="499" t="s">
        <v>222</v>
      </c>
      <c r="AZ4" s="478" t="s">
        <v>223</v>
      </c>
      <c r="BA4" s="478" t="s">
        <v>224</v>
      </c>
      <c r="BB4" s="478" t="s">
        <v>225</v>
      </c>
      <c r="BC4" s="478" t="s">
        <v>226</v>
      </c>
      <c r="BD4" s="635" t="s">
        <v>227</v>
      </c>
      <c r="BE4" s="636" t="s">
        <v>228</v>
      </c>
      <c r="BF4" s="637" t="s">
        <v>222</v>
      </c>
      <c r="BG4" s="638" t="s">
        <v>223</v>
      </c>
      <c r="BH4" s="638" t="s">
        <v>224</v>
      </c>
      <c r="BI4" s="478" t="s">
        <v>225</v>
      </c>
      <c r="BJ4" s="478" t="s">
        <v>226</v>
      </c>
      <c r="BK4" s="495" t="s">
        <v>227</v>
      </c>
      <c r="BL4" s="497" t="s">
        <v>228</v>
      </c>
      <c r="BM4" s="494" t="s">
        <v>222</v>
      </c>
      <c r="BN4" s="478" t="s">
        <v>223</v>
      </c>
      <c r="BO4" s="478" t="s">
        <v>224</v>
      </c>
      <c r="BP4" s="478" t="s">
        <v>225</v>
      </c>
      <c r="BQ4" s="478" t="s">
        <v>226</v>
      </c>
      <c r="BR4" s="495" t="s">
        <v>227</v>
      </c>
      <c r="BS4" s="500" t="s">
        <v>228</v>
      </c>
      <c r="BT4" s="499" t="s">
        <v>222</v>
      </c>
      <c r="BU4" s="478" t="s">
        <v>223</v>
      </c>
      <c r="BV4" s="478" t="s">
        <v>224</v>
      </c>
      <c r="BW4" s="478" t="s">
        <v>225</v>
      </c>
      <c r="BX4" s="478" t="s">
        <v>226</v>
      </c>
      <c r="BY4" s="495" t="s">
        <v>227</v>
      </c>
      <c r="BZ4" s="497" t="s">
        <v>228</v>
      </c>
      <c r="CA4" s="494" t="s">
        <v>222</v>
      </c>
      <c r="CB4" s="478" t="s">
        <v>223</v>
      </c>
      <c r="CC4" s="478" t="s">
        <v>224</v>
      </c>
      <c r="CD4" s="478" t="s">
        <v>225</v>
      </c>
      <c r="CE4" s="478" t="s">
        <v>226</v>
      </c>
      <c r="CF4" s="495" t="s">
        <v>227</v>
      </c>
      <c r="CG4" s="497" t="s">
        <v>228</v>
      </c>
      <c r="CH4" s="428" t="s">
        <v>222</v>
      </c>
      <c r="CI4" s="429" t="s">
        <v>223</v>
      </c>
      <c r="CJ4" s="429" t="s">
        <v>224</v>
      </c>
      <c r="CK4" s="429" t="s">
        <v>225</v>
      </c>
      <c r="CL4" s="429" t="s">
        <v>226</v>
      </c>
      <c r="CM4" s="430" t="s">
        <v>227</v>
      </c>
      <c r="CN4" s="431" t="s">
        <v>228</v>
      </c>
      <c r="CO4" s="494" t="s">
        <v>222</v>
      </c>
      <c r="CP4" s="478" t="s">
        <v>223</v>
      </c>
      <c r="CQ4" s="478" t="s">
        <v>224</v>
      </c>
      <c r="CR4" s="478" t="s">
        <v>225</v>
      </c>
      <c r="CS4" s="478" t="s">
        <v>226</v>
      </c>
      <c r="CT4" s="495" t="s">
        <v>227</v>
      </c>
      <c r="CU4" s="497" t="s">
        <v>228</v>
      </c>
    </row>
    <row r="5" spans="1:100" s="582" customFormat="1" ht="25.5" customHeight="1">
      <c r="A5" s="697"/>
      <c r="B5" s="578"/>
      <c r="C5" s="679"/>
      <c r="D5" s="679"/>
      <c r="E5" s="679"/>
      <c r="F5" s="679"/>
      <c r="G5" s="579"/>
      <c r="H5" s="708"/>
      <c r="I5" s="501">
        <v>44998</v>
      </c>
      <c r="J5" s="479">
        <f t="shared" ref="J5:CU5" si="0">I5+1</f>
        <v>44999</v>
      </c>
      <c r="K5" s="479">
        <f t="shared" si="0"/>
        <v>45000</v>
      </c>
      <c r="L5" s="479">
        <f t="shared" si="0"/>
        <v>45001</v>
      </c>
      <c r="M5" s="479">
        <f t="shared" si="0"/>
        <v>45002</v>
      </c>
      <c r="N5" s="479">
        <f t="shared" si="0"/>
        <v>45003</v>
      </c>
      <c r="O5" s="502">
        <f t="shared" si="0"/>
        <v>45004</v>
      </c>
      <c r="P5" s="501">
        <f t="shared" si="0"/>
        <v>45005</v>
      </c>
      <c r="Q5" s="479">
        <f t="shared" si="0"/>
        <v>45006</v>
      </c>
      <c r="R5" s="479">
        <f t="shared" si="0"/>
        <v>45007</v>
      </c>
      <c r="S5" s="479">
        <f t="shared" si="0"/>
        <v>45008</v>
      </c>
      <c r="T5" s="479">
        <f t="shared" si="0"/>
        <v>45009</v>
      </c>
      <c r="U5" s="479">
        <f t="shared" si="0"/>
        <v>45010</v>
      </c>
      <c r="V5" s="503">
        <f t="shared" si="0"/>
        <v>45011</v>
      </c>
      <c r="W5" s="501">
        <f t="shared" si="0"/>
        <v>45012</v>
      </c>
      <c r="X5" s="479">
        <f t="shared" si="0"/>
        <v>45013</v>
      </c>
      <c r="Y5" s="479">
        <f t="shared" si="0"/>
        <v>45014</v>
      </c>
      <c r="Z5" s="479">
        <f t="shared" si="0"/>
        <v>45015</v>
      </c>
      <c r="AA5" s="479">
        <f t="shared" si="0"/>
        <v>45016</v>
      </c>
      <c r="AB5" s="479">
        <f t="shared" si="0"/>
        <v>45017</v>
      </c>
      <c r="AC5" s="502">
        <f t="shared" si="0"/>
        <v>45018</v>
      </c>
      <c r="AD5" s="501">
        <f>AC5+1</f>
        <v>45019</v>
      </c>
      <c r="AE5" s="479">
        <f t="shared" si="0"/>
        <v>45020</v>
      </c>
      <c r="AF5" s="479">
        <f t="shared" si="0"/>
        <v>45021</v>
      </c>
      <c r="AG5" s="479">
        <f t="shared" si="0"/>
        <v>45022</v>
      </c>
      <c r="AH5" s="479">
        <f t="shared" si="0"/>
        <v>45023</v>
      </c>
      <c r="AI5" s="479">
        <f t="shared" si="0"/>
        <v>45024</v>
      </c>
      <c r="AJ5" s="504">
        <f t="shared" si="0"/>
        <v>45025</v>
      </c>
      <c r="AK5" s="501">
        <f t="shared" si="0"/>
        <v>45026</v>
      </c>
      <c r="AL5" s="479">
        <f t="shared" si="0"/>
        <v>45027</v>
      </c>
      <c r="AM5" s="479">
        <f t="shared" si="0"/>
        <v>45028</v>
      </c>
      <c r="AN5" s="270">
        <f t="shared" si="0"/>
        <v>45029</v>
      </c>
      <c r="AO5" s="479">
        <f t="shared" si="0"/>
        <v>45030</v>
      </c>
      <c r="AP5" s="479">
        <f t="shared" si="0"/>
        <v>45031</v>
      </c>
      <c r="AQ5" s="504">
        <f t="shared" si="0"/>
        <v>45032</v>
      </c>
      <c r="AR5" s="501">
        <f t="shared" si="0"/>
        <v>45033</v>
      </c>
      <c r="AS5" s="479">
        <f t="shared" si="0"/>
        <v>45034</v>
      </c>
      <c r="AT5" s="479">
        <f t="shared" si="0"/>
        <v>45035</v>
      </c>
      <c r="AU5" s="479">
        <f t="shared" si="0"/>
        <v>45036</v>
      </c>
      <c r="AV5" s="270">
        <f t="shared" si="0"/>
        <v>45037</v>
      </c>
      <c r="AW5" s="479">
        <f t="shared" si="0"/>
        <v>45038</v>
      </c>
      <c r="AX5" s="505">
        <f t="shared" si="0"/>
        <v>45039</v>
      </c>
      <c r="AY5" s="506">
        <f t="shared" si="0"/>
        <v>45040</v>
      </c>
      <c r="AZ5" s="479">
        <f t="shared" si="0"/>
        <v>45041</v>
      </c>
      <c r="BA5" s="479">
        <f t="shared" si="0"/>
        <v>45042</v>
      </c>
      <c r="BB5" s="479">
        <f t="shared" si="0"/>
        <v>45043</v>
      </c>
      <c r="BC5" s="479">
        <f t="shared" si="0"/>
        <v>45044</v>
      </c>
      <c r="BD5" s="639">
        <f t="shared" si="0"/>
        <v>45045</v>
      </c>
      <c r="BE5" s="640">
        <f t="shared" si="0"/>
        <v>45046</v>
      </c>
      <c r="BF5" s="641">
        <f t="shared" si="0"/>
        <v>45047</v>
      </c>
      <c r="BG5" s="639">
        <f t="shared" si="0"/>
        <v>45048</v>
      </c>
      <c r="BH5" s="639">
        <f t="shared" si="0"/>
        <v>45049</v>
      </c>
      <c r="BI5" s="479">
        <f t="shared" si="0"/>
        <v>45050</v>
      </c>
      <c r="BJ5" s="479">
        <f t="shared" si="0"/>
        <v>45051</v>
      </c>
      <c r="BK5" s="479">
        <f t="shared" si="0"/>
        <v>45052</v>
      </c>
      <c r="BL5" s="504">
        <f t="shared" si="0"/>
        <v>45053</v>
      </c>
      <c r="BM5" s="501">
        <f t="shared" si="0"/>
        <v>45054</v>
      </c>
      <c r="BN5" s="479">
        <f t="shared" si="0"/>
        <v>45055</v>
      </c>
      <c r="BO5" s="479">
        <f t="shared" si="0"/>
        <v>45056</v>
      </c>
      <c r="BP5" s="479">
        <f t="shared" si="0"/>
        <v>45057</v>
      </c>
      <c r="BQ5" s="479">
        <f t="shared" si="0"/>
        <v>45058</v>
      </c>
      <c r="BR5" s="479">
        <f t="shared" si="0"/>
        <v>45059</v>
      </c>
      <c r="BS5" s="507">
        <f t="shared" si="0"/>
        <v>45060</v>
      </c>
      <c r="BT5" s="506">
        <f t="shared" si="0"/>
        <v>45061</v>
      </c>
      <c r="BU5" s="479">
        <f t="shared" si="0"/>
        <v>45062</v>
      </c>
      <c r="BV5" s="479">
        <f t="shared" si="0"/>
        <v>45063</v>
      </c>
      <c r="BW5" s="479">
        <f t="shared" si="0"/>
        <v>45064</v>
      </c>
      <c r="BX5" s="479">
        <f t="shared" si="0"/>
        <v>45065</v>
      </c>
      <c r="BY5" s="479">
        <f t="shared" si="0"/>
        <v>45066</v>
      </c>
      <c r="BZ5" s="504">
        <f t="shared" si="0"/>
        <v>45067</v>
      </c>
      <c r="CA5" s="501">
        <f t="shared" si="0"/>
        <v>45068</v>
      </c>
      <c r="CB5" s="479">
        <f t="shared" si="0"/>
        <v>45069</v>
      </c>
      <c r="CC5" s="479">
        <f t="shared" si="0"/>
        <v>45070</v>
      </c>
      <c r="CD5" s="479">
        <f t="shared" si="0"/>
        <v>45071</v>
      </c>
      <c r="CE5" s="479">
        <f t="shared" si="0"/>
        <v>45072</v>
      </c>
      <c r="CF5" s="479">
        <f t="shared" si="0"/>
        <v>45073</v>
      </c>
      <c r="CG5" s="479">
        <f>CF5+1</f>
        <v>45074</v>
      </c>
      <c r="CH5" s="432">
        <f t="shared" si="0"/>
        <v>45075</v>
      </c>
      <c r="CI5" s="433">
        <f t="shared" si="0"/>
        <v>45076</v>
      </c>
      <c r="CJ5" s="433">
        <f t="shared" si="0"/>
        <v>45077</v>
      </c>
      <c r="CK5" s="433">
        <f t="shared" si="0"/>
        <v>45078</v>
      </c>
      <c r="CL5" s="433">
        <f t="shared" si="0"/>
        <v>45079</v>
      </c>
      <c r="CM5" s="433">
        <f t="shared" si="0"/>
        <v>45080</v>
      </c>
      <c r="CN5" s="434">
        <f t="shared" si="0"/>
        <v>45081</v>
      </c>
      <c r="CO5" s="501">
        <f t="shared" si="0"/>
        <v>45082</v>
      </c>
      <c r="CP5" s="479">
        <f t="shared" si="0"/>
        <v>45083</v>
      </c>
      <c r="CQ5" s="479">
        <f t="shared" si="0"/>
        <v>45084</v>
      </c>
      <c r="CR5" s="479">
        <f t="shared" si="0"/>
        <v>45085</v>
      </c>
      <c r="CS5" s="479">
        <f t="shared" si="0"/>
        <v>45086</v>
      </c>
      <c r="CT5" s="479">
        <f t="shared" si="0"/>
        <v>45087</v>
      </c>
      <c r="CU5" s="580">
        <f t="shared" si="0"/>
        <v>45088</v>
      </c>
      <c r="CV5" s="581"/>
    </row>
    <row r="6" spans="1:100" s="510" customFormat="1" ht="24.75" customHeight="1">
      <c r="A6" s="511"/>
      <c r="B6" s="711" t="s">
        <v>229</v>
      </c>
      <c r="C6" s="712"/>
      <c r="D6" s="713"/>
      <c r="E6" s="512"/>
      <c r="F6" s="512"/>
      <c r="G6" s="513"/>
      <c r="H6" s="512"/>
      <c r="I6" s="514"/>
      <c r="J6" s="514"/>
      <c r="K6" s="514"/>
      <c r="L6" s="514"/>
      <c r="M6" s="514"/>
      <c r="N6" s="514"/>
      <c r="O6" s="514"/>
      <c r="P6" s="514"/>
      <c r="Q6" s="514"/>
      <c r="R6" s="514"/>
      <c r="S6" s="514"/>
      <c r="T6" s="514"/>
      <c r="U6" s="514"/>
      <c r="V6" s="515"/>
      <c r="W6" s="516"/>
      <c r="X6" s="514"/>
      <c r="Y6" s="514"/>
      <c r="Z6" s="514"/>
      <c r="AA6" s="514"/>
      <c r="AB6" s="514"/>
      <c r="AC6" s="515"/>
      <c r="AD6" s="514"/>
      <c r="AE6" s="514"/>
      <c r="AF6" s="517"/>
      <c r="AG6" s="517"/>
      <c r="AH6" s="517"/>
      <c r="AI6" s="514"/>
      <c r="AJ6" s="514"/>
      <c r="AK6" s="514"/>
      <c r="AL6" s="514"/>
      <c r="AM6" s="514"/>
      <c r="AN6" s="518"/>
      <c r="AO6" s="514"/>
      <c r="AP6" s="514"/>
      <c r="AQ6" s="515"/>
      <c r="AR6" s="514"/>
      <c r="AS6" s="514"/>
      <c r="AT6" s="514"/>
      <c r="AU6" s="514"/>
      <c r="AV6" s="518"/>
      <c r="AW6" s="514"/>
      <c r="AX6" s="515"/>
      <c r="AY6" s="519"/>
      <c r="AZ6" s="514"/>
      <c r="BA6" s="514"/>
      <c r="BB6" s="514"/>
      <c r="BC6" s="514"/>
      <c r="BD6" s="710" t="s">
        <v>381</v>
      </c>
      <c r="BE6" s="710"/>
      <c r="BF6" s="710"/>
      <c r="BG6" s="710"/>
      <c r="BH6" s="710"/>
      <c r="BI6" s="514"/>
      <c r="BJ6" s="514"/>
      <c r="BK6" s="514"/>
      <c r="BL6" s="514"/>
      <c r="BM6" s="514"/>
      <c r="BN6" s="514"/>
      <c r="BO6" s="514"/>
      <c r="BP6" s="514"/>
      <c r="BQ6" s="514"/>
      <c r="BR6" s="514"/>
      <c r="BS6" s="516"/>
      <c r="BT6" s="519"/>
      <c r="BU6" s="514"/>
      <c r="BV6" s="514"/>
      <c r="BW6" s="514"/>
      <c r="BX6" s="514"/>
      <c r="BY6" s="514"/>
      <c r="BZ6" s="514"/>
      <c r="CA6" s="514"/>
      <c r="CB6" s="514"/>
      <c r="CC6" s="514"/>
      <c r="CD6" s="514"/>
      <c r="CE6" s="514"/>
      <c r="CF6" s="514"/>
      <c r="CG6" s="514"/>
      <c r="CH6" s="520"/>
      <c r="CI6" s="520"/>
      <c r="CJ6" s="520"/>
      <c r="CK6" s="520"/>
      <c r="CL6" s="520"/>
      <c r="CM6" s="520"/>
      <c r="CN6" s="520"/>
      <c r="CO6" s="514"/>
      <c r="CP6" s="514"/>
      <c r="CQ6" s="514"/>
      <c r="CR6" s="514"/>
      <c r="CS6" s="514"/>
      <c r="CT6" s="514"/>
      <c r="CU6" s="514"/>
      <c r="CV6" s="509"/>
    </row>
    <row r="7" spans="1:100" s="510" customFormat="1" ht="34.5" customHeight="1">
      <c r="A7" s="521">
        <v>1</v>
      </c>
      <c r="B7" s="522"/>
      <c r="C7" s="523" t="s">
        <v>326</v>
      </c>
      <c r="D7" s="592" t="s">
        <v>319</v>
      </c>
      <c r="E7" s="599">
        <v>60</v>
      </c>
      <c r="F7" s="600" t="s">
        <v>154</v>
      </c>
      <c r="G7" s="525"/>
      <c r="H7" s="526" t="s">
        <v>232</v>
      </c>
      <c r="I7" s="527">
        <v>3</v>
      </c>
      <c r="J7" s="528"/>
      <c r="K7" s="529">
        <v>3</v>
      </c>
      <c r="L7" s="529"/>
      <c r="M7" s="529">
        <v>3</v>
      </c>
      <c r="N7" s="529"/>
      <c r="O7" s="530"/>
      <c r="P7" s="529">
        <v>3</v>
      </c>
      <c r="Q7" s="528"/>
      <c r="R7" s="529">
        <v>3</v>
      </c>
      <c r="S7" s="529"/>
      <c r="T7" s="529">
        <v>3</v>
      </c>
      <c r="U7" s="529"/>
      <c r="V7" s="531"/>
      <c r="W7" s="529">
        <v>3</v>
      </c>
      <c r="X7" s="529"/>
      <c r="Y7" s="529">
        <v>3</v>
      </c>
      <c r="Z7" s="529"/>
      <c r="AA7" s="529">
        <v>3</v>
      </c>
      <c r="AB7" s="529"/>
      <c r="AC7" s="532"/>
      <c r="AD7" s="528">
        <v>3</v>
      </c>
      <c r="AE7" s="529"/>
      <c r="AF7" s="533">
        <v>3</v>
      </c>
      <c r="AG7" s="534"/>
      <c r="AH7" s="533">
        <v>3</v>
      </c>
      <c r="AI7" s="529"/>
      <c r="AJ7" s="530"/>
      <c r="AK7" s="529">
        <v>3</v>
      </c>
      <c r="AL7" s="535"/>
      <c r="AM7" s="529">
        <v>3</v>
      </c>
      <c r="AN7" s="529"/>
      <c r="AO7" s="529">
        <v>3</v>
      </c>
      <c r="AP7" s="529"/>
      <c r="AQ7" s="530"/>
      <c r="AR7" s="528">
        <v>3</v>
      </c>
      <c r="AS7" s="528"/>
      <c r="AT7" s="529">
        <v>3</v>
      </c>
      <c r="AU7" s="536"/>
      <c r="AV7" s="528">
        <v>3</v>
      </c>
      <c r="AW7" s="528"/>
      <c r="AX7" s="531"/>
      <c r="AY7" s="537">
        <v>3</v>
      </c>
      <c r="AZ7" s="528"/>
      <c r="BA7" s="529">
        <v>3</v>
      </c>
      <c r="BB7" s="528"/>
      <c r="BC7" s="528"/>
      <c r="BD7" s="642"/>
      <c r="BE7" s="643"/>
      <c r="BF7" s="642"/>
      <c r="BG7" s="642"/>
      <c r="BH7" s="644"/>
      <c r="BI7" s="528" t="s">
        <v>141</v>
      </c>
      <c r="BJ7" s="528"/>
      <c r="BK7" s="528"/>
      <c r="BL7" s="530"/>
      <c r="BM7" s="528"/>
      <c r="BN7" s="528"/>
      <c r="BO7" s="529"/>
      <c r="BP7" s="528"/>
      <c r="BQ7" s="528"/>
      <c r="BR7" s="528"/>
      <c r="BS7" s="538"/>
      <c r="BT7" s="537"/>
      <c r="BU7" s="528"/>
      <c r="BV7" s="529"/>
      <c r="BW7" s="528"/>
      <c r="BX7" s="528"/>
      <c r="BY7" s="528"/>
      <c r="BZ7" s="530"/>
      <c r="CA7" s="528"/>
      <c r="CB7" s="528"/>
      <c r="CC7" s="529"/>
      <c r="CD7" s="528"/>
      <c r="CE7" s="528"/>
      <c r="CF7" s="528"/>
      <c r="CG7" s="530"/>
      <c r="CH7" s="524"/>
      <c r="CI7" s="524"/>
      <c r="CJ7" s="539"/>
      <c r="CK7" s="524"/>
      <c r="CL7" s="524"/>
      <c r="CM7" s="524"/>
      <c r="CN7" s="540"/>
      <c r="CO7" s="541"/>
      <c r="CP7" s="541"/>
      <c r="CQ7" s="542"/>
      <c r="CR7" s="541"/>
      <c r="CS7" s="541"/>
      <c r="CT7" s="541"/>
      <c r="CU7" s="543"/>
      <c r="CV7" s="509"/>
    </row>
    <row r="8" spans="1:100" s="510" customFormat="1" ht="34.5" customHeight="1">
      <c r="A8" s="544">
        <v>2</v>
      </c>
      <c r="B8" s="545"/>
      <c r="C8" s="546" t="s">
        <v>327</v>
      </c>
      <c r="D8" s="593" t="s">
        <v>320</v>
      </c>
      <c r="E8" s="598">
        <v>30</v>
      </c>
      <c r="F8" s="601" t="s">
        <v>345</v>
      </c>
      <c r="G8" s="525"/>
      <c r="H8" s="525" t="s">
        <v>232</v>
      </c>
      <c r="I8" s="548"/>
      <c r="J8" s="549">
        <v>3</v>
      </c>
      <c r="K8" s="535"/>
      <c r="L8" s="550">
        <v>3</v>
      </c>
      <c r="M8" s="535"/>
      <c r="N8" s="535">
        <v>3</v>
      </c>
      <c r="O8" s="551"/>
      <c r="P8" s="535"/>
      <c r="Q8" s="550">
        <v>3</v>
      </c>
      <c r="R8" s="535"/>
      <c r="S8" s="550">
        <v>3</v>
      </c>
      <c r="T8" s="535"/>
      <c r="U8" s="535">
        <v>3</v>
      </c>
      <c r="V8" s="552"/>
      <c r="W8" s="535"/>
      <c r="X8" s="535">
        <v>3</v>
      </c>
      <c r="Y8" s="535"/>
      <c r="Z8" s="535">
        <v>3</v>
      </c>
      <c r="AA8" s="550"/>
      <c r="AB8" s="535">
        <v>3</v>
      </c>
      <c r="AC8" s="553"/>
      <c r="AD8" s="535"/>
      <c r="AE8" s="535">
        <v>3</v>
      </c>
      <c r="AF8" s="535"/>
      <c r="AG8" s="535"/>
      <c r="AH8" s="535"/>
      <c r="AI8" s="610" t="s">
        <v>141</v>
      </c>
      <c r="AJ8" s="551"/>
      <c r="AK8" s="555"/>
      <c r="AL8" s="535"/>
      <c r="AM8" s="535"/>
      <c r="AN8" s="535"/>
      <c r="AO8" s="535"/>
      <c r="AP8" s="535"/>
      <c r="AQ8" s="553"/>
      <c r="AR8" s="535"/>
      <c r="AS8" s="535"/>
      <c r="AT8" s="535"/>
      <c r="AU8" s="535"/>
      <c r="AV8" s="550"/>
      <c r="AW8" s="535"/>
      <c r="AX8" s="552"/>
      <c r="AY8" s="548"/>
      <c r="AZ8" s="535"/>
      <c r="BA8" s="535"/>
      <c r="BB8" s="535"/>
      <c r="BC8" s="550"/>
      <c r="BD8" s="645"/>
      <c r="BE8" s="646"/>
      <c r="BF8" s="645"/>
      <c r="BG8" s="645"/>
      <c r="BH8" s="645"/>
      <c r="BI8" s="535"/>
      <c r="BJ8" s="550"/>
      <c r="BK8" s="535"/>
      <c r="BL8" s="551"/>
      <c r="BM8" s="535"/>
      <c r="BN8" s="535"/>
      <c r="BO8" s="535"/>
      <c r="BP8" s="535"/>
      <c r="BQ8" s="535"/>
      <c r="BR8" s="535"/>
      <c r="BS8" s="556"/>
      <c r="BT8" s="548"/>
      <c r="BU8" s="535"/>
      <c r="BV8" s="535"/>
      <c r="BW8" s="535"/>
      <c r="BX8" s="550"/>
      <c r="BY8" s="535"/>
      <c r="BZ8" s="551"/>
      <c r="CA8" s="535"/>
      <c r="CB8" s="535"/>
      <c r="CC8" s="535"/>
      <c r="CD8" s="535"/>
      <c r="CE8" s="550"/>
      <c r="CF8" s="535"/>
      <c r="CG8" s="551"/>
      <c r="CH8" s="557"/>
      <c r="CI8" s="557"/>
      <c r="CJ8" s="557"/>
      <c r="CK8" s="557"/>
      <c r="CL8" s="547"/>
      <c r="CM8" s="557"/>
      <c r="CN8" s="558"/>
      <c r="CO8" s="554"/>
      <c r="CP8" s="554"/>
      <c r="CQ8" s="559"/>
      <c r="CR8" s="554"/>
      <c r="CS8" s="559"/>
      <c r="CT8" s="554"/>
      <c r="CU8" s="560"/>
      <c r="CV8" s="509"/>
    </row>
    <row r="9" spans="1:100" s="510" customFormat="1" ht="34.5" customHeight="1">
      <c r="A9" s="544">
        <v>3</v>
      </c>
      <c r="B9" s="561"/>
      <c r="C9" s="546" t="s">
        <v>151</v>
      </c>
      <c r="D9" s="593" t="s">
        <v>321</v>
      </c>
      <c r="E9" s="598">
        <v>60</v>
      </c>
      <c r="F9" s="602" t="s">
        <v>125</v>
      </c>
      <c r="G9" s="525"/>
      <c r="H9" s="525" t="s">
        <v>232</v>
      </c>
      <c r="I9" s="548"/>
      <c r="J9" s="550"/>
      <c r="K9" s="550"/>
      <c r="L9" s="550"/>
      <c r="M9" s="535"/>
      <c r="N9" s="535"/>
      <c r="O9" s="551"/>
      <c r="P9" s="535"/>
      <c r="Q9" s="550"/>
      <c r="R9" s="550"/>
      <c r="S9" s="550"/>
      <c r="T9" s="535"/>
      <c r="U9" s="535"/>
      <c r="V9" s="552"/>
      <c r="W9" s="535"/>
      <c r="X9" s="535"/>
      <c r="Y9" s="535"/>
      <c r="Z9" s="562"/>
      <c r="AA9" s="535"/>
      <c r="AB9" s="535"/>
      <c r="AC9" s="553"/>
      <c r="AD9" s="535"/>
      <c r="AE9" s="535"/>
      <c r="AF9" s="535"/>
      <c r="AG9" s="535"/>
      <c r="AH9" s="535"/>
      <c r="AI9" s="535"/>
      <c r="AJ9" s="551"/>
      <c r="AK9" s="535"/>
      <c r="AL9" s="535">
        <v>3</v>
      </c>
      <c r="AM9" s="550"/>
      <c r="AN9" s="535">
        <v>3</v>
      </c>
      <c r="AO9" s="550"/>
      <c r="AP9" s="550">
        <v>3</v>
      </c>
      <c r="AQ9" s="553"/>
      <c r="AR9" s="535"/>
      <c r="AS9" s="550">
        <v>3</v>
      </c>
      <c r="AT9" s="550"/>
      <c r="AU9" s="550">
        <v>3</v>
      </c>
      <c r="AV9" s="550"/>
      <c r="AW9" s="550">
        <v>3</v>
      </c>
      <c r="AX9" s="552"/>
      <c r="AY9" s="548"/>
      <c r="AZ9" s="550">
        <v>3</v>
      </c>
      <c r="BA9" s="550"/>
      <c r="BB9" s="550">
        <v>3</v>
      </c>
      <c r="BC9" s="550"/>
      <c r="BD9" s="647"/>
      <c r="BE9" s="646"/>
      <c r="BF9" s="645"/>
      <c r="BG9" s="647"/>
      <c r="BH9" s="647"/>
      <c r="BI9" s="550">
        <v>3</v>
      </c>
      <c r="BJ9" s="550"/>
      <c r="BK9" s="563">
        <v>3</v>
      </c>
      <c r="BL9" s="551"/>
      <c r="BM9" s="535"/>
      <c r="BN9" s="550">
        <v>3</v>
      </c>
      <c r="BO9" s="550"/>
      <c r="BP9" s="550">
        <v>3</v>
      </c>
      <c r="BQ9" s="550"/>
      <c r="BR9" s="550">
        <v>3</v>
      </c>
      <c r="BS9" s="556"/>
      <c r="BT9" s="548"/>
      <c r="BU9" s="550">
        <v>3</v>
      </c>
      <c r="BV9" s="550"/>
      <c r="BW9" s="550">
        <v>3</v>
      </c>
      <c r="BX9" s="550"/>
      <c r="BY9" s="535">
        <v>3</v>
      </c>
      <c r="BZ9" s="551"/>
      <c r="CA9" s="535"/>
      <c r="CB9" s="550">
        <v>3</v>
      </c>
      <c r="CC9" s="550"/>
      <c r="CD9" s="550">
        <v>3</v>
      </c>
      <c r="CE9" s="550"/>
      <c r="CF9" s="550">
        <v>3</v>
      </c>
      <c r="CG9" s="551"/>
      <c r="CH9" s="557"/>
      <c r="CI9" s="547">
        <v>3</v>
      </c>
      <c r="CJ9" s="547"/>
      <c r="CK9" s="547"/>
      <c r="CL9" s="611" t="s">
        <v>141</v>
      </c>
      <c r="CM9" s="547"/>
      <c r="CN9" s="558"/>
      <c r="CO9" s="554"/>
      <c r="CP9" s="559"/>
      <c r="CQ9" s="564"/>
      <c r="CR9" s="559"/>
      <c r="CS9" s="559"/>
      <c r="CT9" s="559"/>
      <c r="CU9" s="560"/>
      <c r="CV9" s="509"/>
    </row>
    <row r="10" spans="1:100" s="510" customFormat="1" ht="45" customHeight="1">
      <c r="A10" s="544">
        <v>4</v>
      </c>
      <c r="B10" s="561"/>
      <c r="C10" s="546" t="s">
        <v>328</v>
      </c>
      <c r="D10" s="593" t="s">
        <v>322</v>
      </c>
      <c r="E10" s="598">
        <v>45</v>
      </c>
      <c r="F10" s="602" t="s">
        <v>178</v>
      </c>
      <c r="G10" s="525"/>
      <c r="H10" s="525" t="s">
        <v>352</v>
      </c>
      <c r="I10" s="565"/>
      <c r="J10" s="550"/>
      <c r="K10" s="550"/>
      <c r="L10" s="550"/>
      <c r="M10" s="535"/>
      <c r="N10" s="535"/>
      <c r="O10" s="551"/>
      <c r="P10" s="535"/>
      <c r="Q10" s="550"/>
      <c r="R10" s="550"/>
      <c r="S10" s="550"/>
      <c r="T10" s="535"/>
      <c r="U10" s="535"/>
      <c r="V10" s="552"/>
      <c r="W10" s="535"/>
      <c r="X10" s="535"/>
      <c r="Y10" s="535"/>
      <c r="Z10" s="535"/>
      <c r="AA10" s="535"/>
      <c r="AB10" s="550"/>
      <c r="AC10" s="553"/>
      <c r="AD10" s="535"/>
      <c r="AE10" s="535"/>
      <c r="AF10" s="535"/>
      <c r="AG10" s="550"/>
      <c r="AH10" s="555"/>
      <c r="AI10" s="550"/>
      <c r="AJ10" s="553"/>
      <c r="AK10" s="535"/>
      <c r="AL10" s="535"/>
      <c r="AM10" s="535"/>
      <c r="AN10" s="535"/>
      <c r="AO10" s="550"/>
      <c r="AP10" s="550"/>
      <c r="AQ10" s="553"/>
      <c r="AR10" s="535"/>
      <c r="AS10" s="550"/>
      <c r="AT10" s="550"/>
      <c r="AU10" s="550"/>
      <c r="AV10" s="550"/>
      <c r="AW10" s="550"/>
      <c r="AX10" s="552"/>
      <c r="AY10" s="548"/>
      <c r="AZ10" s="550">
        <v>3</v>
      </c>
      <c r="BA10" s="550"/>
      <c r="BB10" s="550">
        <v>3</v>
      </c>
      <c r="BC10" s="550"/>
      <c r="BD10" s="647"/>
      <c r="BE10" s="646"/>
      <c r="BF10" s="645"/>
      <c r="BG10" s="647"/>
      <c r="BH10" s="647"/>
      <c r="BI10" s="550">
        <v>3</v>
      </c>
      <c r="BJ10" s="550"/>
      <c r="BK10" s="550">
        <v>3</v>
      </c>
      <c r="BL10" s="553"/>
      <c r="BM10" s="535"/>
      <c r="BN10" s="550">
        <v>3</v>
      </c>
      <c r="BO10" s="550"/>
      <c r="BP10" s="550">
        <v>3</v>
      </c>
      <c r="BQ10" s="550"/>
      <c r="BR10" s="550">
        <v>3</v>
      </c>
      <c r="BS10" s="556"/>
      <c r="BT10" s="548"/>
      <c r="BU10" s="621">
        <v>3</v>
      </c>
      <c r="BV10" s="550"/>
      <c r="BW10" s="550">
        <v>3</v>
      </c>
      <c r="BX10" s="550"/>
      <c r="BY10" s="550">
        <v>3</v>
      </c>
      <c r="BZ10" s="551"/>
      <c r="CA10" s="535"/>
      <c r="CB10" s="550">
        <v>3</v>
      </c>
      <c r="CC10" s="550"/>
      <c r="CD10" s="550">
        <v>3</v>
      </c>
      <c r="CE10" s="550"/>
      <c r="CF10" s="550">
        <v>3</v>
      </c>
      <c r="CG10" s="551"/>
      <c r="CH10" s="557"/>
      <c r="CI10" s="547">
        <v>3</v>
      </c>
      <c r="CJ10" s="547"/>
      <c r="CK10" s="547">
        <v>3</v>
      </c>
      <c r="CL10" s="547"/>
      <c r="CM10" s="547"/>
      <c r="CN10" s="655" t="s">
        <v>95</v>
      </c>
      <c r="CO10" s="554"/>
      <c r="CP10" s="559"/>
      <c r="CQ10" s="559"/>
      <c r="CR10" s="559"/>
      <c r="CS10" s="559"/>
      <c r="CT10" s="559"/>
      <c r="CU10" s="560"/>
      <c r="CV10" s="509"/>
    </row>
    <row r="11" spans="1:100" s="510" customFormat="1" ht="34.5" customHeight="1">
      <c r="A11" s="544">
        <v>5</v>
      </c>
      <c r="B11" s="561"/>
      <c r="C11" s="546" t="s">
        <v>247</v>
      </c>
      <c r="D11" s="593" t="s">
        <v>248</v>
      </c>
      <c r="E11" s="598">
        <v>30</v>
      </c>
      <c r="F11" s="602" t="s">
        <v>181</v>
      </c>
      <c r="G11" s="525"/>
      <c r="H11" s="525" t="s">
        <v>350</v>
      </c>
      <c r="I11" s="548"/>
      <c r="J11" s="535">
        <v>3</v>
      </c>
      <c r="K11" s="535"/>
      <c r="L11" s="535">
        <v>3</v>
      </c>
      <c r="M11" s="550"/>
      <c r="N11" s="550">
        <v>3</v>
      </c>
      <c r="O11" s="553"/>
      <c r="P11" s="535"/>
      <c r="Q11" s="535">
        <v>3</v>
      </c>
      <c r="R11" s="550"/>
      <c r="S11" s="550">
        <v>3</v>
      </c>
      <c r="T11" s="550"/>
      <c r="U11" s="550">
        <v>3</v>
      </c>
      <c r="V11" s="552"/>
      <c r="W11" s="535"/>
      <c r="X11" s="535">
        <v>3</v>
      </c>
      <c r="Y11" s="549"/>
      <c r="Z11" s="550">
        <v>3</v>
      </c>
      <c r="AA11" s="550"/>
      <c r="AB11" s="550">
        <v>3</v>
      </c>
      <c r="AC11" s="553"/>
      <c r="AD11" s="535"/>
      <c r="AE11" s="535">
        <v>3</v>
      </c>
      <c r="AF11" s="550"/>
      <c r="AG11" s="550"/>
      <c r="AH11" s="550"/>
      <c r="AI11" s="550"/>
      <c r="AJ11" s="553"/>
      <c r="AK11" s="535"/>
      <c r="AL11" s="607" t="s">
        <v>95</v>
      </c>
      <c r="AM11" s="566"/>
      <c r="AN11" s="566"/>
      <c r="AO11" s="550"/>
      <c r="AP11" s="566"/>
      <c r="AQ11" s="567"/>
      <c r="AR11" s="548"/>
      <c r="AS11" s="566"/>
      <c r="AT11" s="568"/>
      <c r="AU11" s="568"/>
      <c r="AV11" s="563"/>
      <c r="AW11" s="568"/>
      <c r="AX11" s="569"/>
      <c r="AY11" s="570"/>
      <c r="AZ11" s="568"/>
      <c r="BA11" s="568"/>
      <c r="BB11" s="568"/>
      <c r="BC11" s="568"/>
      <c r="BD11" s="648"/>
      <c r="BE11" s="649"/>
      <c r="BF11" s="650"/>
      <c r="BG11" s="651"/>
      <c r="BH11" s="651"/>
      <c r="BI11" s="566"/>
      <c r="BJ11" s="568"/>
      <c r="BK11" s="550"/>
      <c r="BL11" s="553"/>
      <c r="BM11" s="548"/>
      <c r="BN11" s="550"/>
      <c r="BO11" s="550"/>
      <c r="BP11" s="550"/>
      <c r="BQ11" s="550"/>
      <c r="BR11" s="550"/>
      <c r="BS11" s="571"/>
      <c r="BT11" s="548"/>
      <c r="BU11" s="535"/>
      <c r="BV11" s="550"/>
      <c r="BW11" s="550"/>
      <c r="BX11" s="550"/>
      <c r="BY11" s="550"/>
      <c r="BZ11" s="551"/>
      <c r="CA11" s="535"/>
      <c r="CB11" s="535"/>
      <c r="CC11" s="550"/>
      <c r="CD11" s="550"/>
      <c r="CE11" s="550"/>
      <c r="CF11" s="550"/>
      <c r="CG11" s="551"/>
      <c r="CH11" s="557"/>
      <c r="CI11" s="557"/>
      <c r="CJ11" s="547"/>
      <c r="CK11" s="547"/>
      <c r="CL11" s="547"/>
      <c r="CM11" s="547"/>
      <c r="CN11" s="558"/>
      <c r="CO11" s="554"/>
      <c r="CP11" s="554"/>
      <c r="CQ11" s="559"/>
      <c r="CR11" s="559"/>
      <c r="CS11" s="559"/>
      <c r="CT11" s="559"/>
      <c r="CU11" s="560"/>
      <c r="CV11" s="509"/>
    </row>
    <row r="12" spans="1:100" s="510" customFormat="1" ht="34.5" customHeight="1">
      <c r="A12" s="544">
        <v>6</v>
      </c>
      <c r="B12" s="561"/>
      <c r="C12" s="546" t="s">
        <v>249</v>
      </c>
      <c r="D12" s="593" t="s">
        <v>250</v>
      </c>
      <c r="E12" s="598">
        <v>30</v>
      </c>
      <c r="F12" s="602" t="s">
        <v>181</v>
      </c>
      <c r="G12" s="525"/>
      <c r="H12" s="525" t="s">
        <v>350</v>
      </c>
      <c r="I12" s="548"/>
      <c r="J12" s="550"/>
      <c r="K12" s="550"/>
      <c r="L12" s="550"/>
      <c r="M12" s="535"/>
      <c r="N12" s="535"/>
      <c r="O12" s="551"/>
      <c r="P12" s="535"/>
      <c r="Q12" s="550"/>
      <c r="R12" s="550"/>
      <c r="S12" s="550"/>
      <c r="T12" s="535"/>
      <c r="U12" s="535"/>
      <c r="V12" s="552"/>
      <c r="W12" s="535"/>
      <c r="X12" s="535"/>
      <c r="Y12" s="535"/>
      <c r="Z12" s="535"/>
      <c r="AA12" s="535"/>
      <c r="AB12" s="550"/>
      <c r="AC12" s="553"/>
      <c r="AD12" s="535"/>
      <c r="AE12" s="550"/>
      <c r="AF12" s="535"/>
      <c r="AG12" s="550">
        <v>3</v>
      </c>
      <c r="AH12" s="535"/>
      <c r="AI12" s="550">
        <v>3</v>
      </c>
      <c r="AJ12" s="553"/>
      <c r="AK12" s="535"/>
      <c r="AL12" s="535"/>
      <c r="AM12" s="550"/>
      <c r="AN12" s="535">
        <v>3</v>
      </c>
      <c r="AO12" s="572"/>
      <c r="AP12" s="550">
        <v>3</v>
      </c>
      <c r="AQ12" s="553"/>
      <c r="AR12" s="535"/>
      <c r="AS12" s="562">
        <v>3</v>
      </c>
      <c r="AT12" s="550"/>
      <c r="AU12" s="550">
        <v>3</v>
      </c>
      <c r="AV12" s="550"/>
      <c r="AW12" s="550">
        <v>3</v>
      </c>
      <c r="AX12" s="552"/>
      <c r="AY12" s="548"/>
      <c r="AZ12" s="535">
        <v>3</v>
      </c>
      <c r="BA12" s="550"/>
      <c r="BB12" s="550">
        <v>3</v>
      </c>
      <c r="BC12" s="550"/>
      <c r="BD12" s="647"/>
      <c r="BE12" s="646"/>
      <c r="BF12" s="645"/>
      <c r="BG12" s="645"/>
      <c r="BH12" s="647"/>
      <c r="BI12" s="550">
        <v>3</v>
      </c>
      <c r="BJ12" s="550"/>
      <c r="BK12" s="550"/>
      <c r="BL12" s="553"/>
      <c r="BM12" s="535"/>
      <c r="BN12" s="612" t="s">
        <v>95</v>
      </c>
      <c r="BO12" s="550"/>
      <c r="BP12" s="550"/>
      <c r="BQ12" s="563"/>
      <c r="BR12" s="550"/>
      <c r="BS12" s="556"/>
      <c r="BT12" s="548"/>
      <c r="BU12" s="535"/>
      <c r="BV12" s="550"/>
      <c r="BW12" s="550"/>
      <c r="BX12" s="550"/>
      <c r="BY12" s="550"/>
      <c r="BZ12" s="551"/>
      <c r="CA12" s="535"/>
      <c r="CB12" s="535"/>
      <c r="CC12" s="550"/>
      <c r="CD12" s="550"/>
      <c r="CE12" s="550"/>
      <c r="CF12" s="550"/>
      <c r="CG12" s="551"/>
      <c r="CH12" s="557"/>
      <c r="CI12" s="557"/>
      <c r="CJ12" s="547"/>
      <c r="CK12" s="547"/>
      <c r="CL12" s="547"/>
      <c r="CM12" s="547"/>
      <c r="CN12" s="558"/>
      <c r="CO12" s="554"/>
      <c r="CP12" s="554"/>
      <c r="CQ12" s="559"/>
      <c r="CR12" s="559"/>
      <c r="CS12" s="559"/>
      <c r="CT12" s="559"/>
      <c r="CU12" s="560"/>
      <c r="CV12" s="509"/>
    </row>
    <row r="13" spans="1:100" s="510" customFormat="1" ht="40.5" customHeight="1">
      <c r="A13" s="544">
        <v>7</v>
      </c>
      <c r="B13" s="561"/>
      <c r="C13" s="546" t="s">
        <v>13</v>
      </c>
      <c r="D13" s="593" t="s">
        <v>14</v>
      </c>
      <c r="E13" s="598">
        <v>60</v>
      </c>
      <c r="F13" s="602" t="s">
        <v>268</v>
      </c>
      <c r="G13" s="525"/>
      <c r="H13" s="525" t="s">
        <v>355</v>
      </c>
      <c r="I13" s="565">
        <v>3</v>
      </c>
      <c r="J13" s="550"/>
      <c r="K13" s="550">
        <v>3</v>
      </c>
      <c r="L13" s="550"/>
      <c r="M13" s="535">
        <v>3</v>
      </c>
      <c r="N13" s="535"/>
      <c r="O13" s="551"/>
      <c r="P13" s="535">
        <v>3</v>
      </c>
      <c r="Q13" s="550"/>
      <c r="R13" s="550">
        <v>3</v>
      </c>
      <c r="S13" s="550"/>
      <c r="T13" s="535">
        <v>3</v>
      </c>
      <c r="U13" s="535"/>
      <c r="V13" s="552"/>
      <c r="W13" s="535">
        <v>3</v>
      </c>
      <c r="X13" s="535"/>
      <c r="Y13" s="535">
        <v>3</v>
      </c>
      <c r="Z13" s="535"/>
      <c r="AA13" s="535">
        <v>3</v>
      </c>
      <c r="AB13" s="550"/>
      <c r="AC13" s="553"/>
      <c r="AD13" s="535">
        <v>3</v>
      </c>
      <c r="AE13" s="563"/>
      <c r="AF13" s="535">
        <v>3</v>
      </c>
      <c r="AG13" s="550"/>
      <c r="AH13" s="535">
        <v>3</v>
      </c>
      <c r="AI13" s="550"/>
      <c r="AJ13" s="574"/>
      <c r="AK13" s="535"/>
      <c r="AL13" s="550">
        <v>3</v>
      </c>
      <c r="AM13" s="550"/>
      <c r="AN13" s="535">
        <v>3</v>
      </c>
      <c r="AO13" s="572"/>
      <c r="AP13" s="550">
        <v>3</v>
      </c>
      <c r="AQ13" s="553"/>
      <c r="AR13" s="535">
        <v>3</v>
      </c>
      <c r="AS13" s="535"/>
      <c r="AT13" s="550">
        <v>3</v>
      </c>
      <c r="AU13" s="535"/>
      <c r="AV13" s="550">
        <v>3</v>
      </c>
      <c r="AW13" s="550"/>
      <c r="AX13" s="552"/>
      <c r="AY13" s="548">
        <v>3</v>
      </c>
      <c r="AZ13" s="535"/>
      <c r="BA13" s="550">
        <v>3</v>
      </c>
      <c r="BB13" s="550"/>
      <c r="BC13" s="550"/>
      <c r="BD13" s="647"/>
      <c r="BE13" s="646"/>
      <c r="BF13" s="645"/>
      <c r="BG13" s="645"/>
      <c r="BH13" s="647"/>
      <c r="BI13" s="550"/>
      <c r="BJ13" s="608" t="s">
        <v>95</v>
      </c>
      <c r="BK13" s="550"/>
      <c r="BL13" s="551"/>
      <c r="BM13" s="535"/>
      <c r="BN13" s="535"/>
      <c r="BO13" s="550"/>
      <c r="BP13" s="550"/>
      <c r="BQ13" s="550"/>
      <c r="BR13" s="550"/>
      <c r="BS13" s="556"/>
      <c r="BT13" s="548"/>
      <c r="BU13" s="535"/>
      <c r="BV13" s="550"/>
      <c r="BW13" s="550"/>
      <c r="BX13" s="550"/>
      <c r="BY13" s="550"/>
      <c r="BZ13" s="551"/>
      <c r="CA13" s="535"/>
      <c r="CB13" s="535"/>
      <c r="CC13" s="550"/>
      <c r="CD13" s="550"/>
      <c r="CE13" s="550"/>
      <c r="CF13" s="550"/>
      <c r="CG13" s="551"/>
      <c r="CH13" s="557"/>
      <c r="CI13" s="557"/>
      <c r="CJ13" s="547"/>
      <c r="CK13" s="547"/>
      <c r="CL13" s="547"/>
      <c r="CM13" s="547"/>
      <c r="CN13" s="558"/>
      <c r="CO13" s="554"/>
      <c r="CP13" s="554"/>
      <c r="CQ13" s="559"/>
      <c r="CR13" s="559"/>
      <c r="CS13" s="559"/>
      <c r="CT13" s="559"/>
      <c r="CU13" s="560"/>
      <c r="CV13" s="509"/>
    </row>
    <row r="14" spans="1:100" s="575" customFormat="1" ht="40.5" customHeight="1">
      <c r="A14" s="544">
        <v>8</v>
      </c>
      <c r="B14" s="561"/>
      <c r="C14" s="546" t="s">
        <v>11</v>
      </c>
      <c r="D14" s="593" t="s">
        <v>12</v>
      </c>
      <c r="E14" s="598">
        <v>30</v>
      </c>
      <c r="F14" s="602" t="s">
        <v>346</v>
      </c>
      <c r="G14" s="525"/>
      <c r="H14" s="525" t="s">
        <v>350</v>
      </c>
      <c r="I14" s="565"/>
      <c r="J14" s="550"/>
      <c r="K14" s="550"/>
      <c r="L14" s="550"/>
      <c r="M14" s="535"/>
      <c r="N14" s="535"/>
      <c r="O14" s="552"/>
      <c r="P14" s="535"/>
      <c r="Q14" s="550"/>
      <c r="R14" s="550"/>
      <c r="S14" s="550"/>
      <c r="T14" s="535"/>
      <c r="U14" s="535"/>
      <c r="V14" s="552"/>
      <c r="W14" s="535"/>
      <c r="X14" s="535"/>
      <c r="Y14" s="535"/>
      <c r="Z14" s="535"/>
      <c r="AA14" s="535"/>
      <c r="AB14" s="550"/>
      <c r="AC14" s="553"/>
      <c r="AD14" s="535"/>
      <c r="AE14" s="563"/>
      <c r="AF14" s="535"/>
      <c r="AG14" s="550"/>
      <c r="AH14" s="535"/>
      <c r="AI14" s="535"/>
      <c r="AJ14" s="574"/>
      <c r="AK14" s="535"/>
      <c r="AL14" s="550"/>
      <c r="AM14" s="550"/>
      <c r="AN14" s="535"/>
      <c r="AO14" s="572"/>
      <c r="AP14" s="550"/>
      <c r="AQ14" s="553"/>
      <c r="AR14" s="535"/>
      <c r="AS14" s="535"/>
      <c r="AT14" s="550"/>
      <c r="AU14" s="535"/>
      <c r="AV14" s="550"/>
      <c r="AW14" s="550"/>
      <c r="AX14" s="552"/>
      <c r="AY14" s="548"/>
      <c r="AZ14" s="535"/>
      <c r="BA14" s="550"/>
      <c r="BB14" s="550"/>
      <c r="BC14" s="550"/>
      <c r="BD14" s="647"/>
      <c r="BE14" s="652"/>
      <c r="BF14" s="645"/>
      <c r="BG14" s="645"/>
      <c r="BH14" s="647"/>
      <c r="BI14" s="550"/>
      <c r="BJ14" s="550">
        <v>3</v>
      </c>
      <c r="BK14" s="550"/>
      <c r="BL14" s="552"/>
      <c r="BM14" s="535">
        <v>3</v>
      </c>
      <c r="BN14" s="535"/>
      <c r="BO14" s="550">
        <v>3</v>
      </c>
      <c r="BP14" s="550"/>
      <c r="BQ14" s="550">
        <v>3</v>
      </c>
      <c r="BR14" s="550"/>
      <c r="BS14" s="556"/>
      <c r="BT14" s="548">
        <v>3</v>
      </c>
      <c r="BU14" s="535"/>
      <c r="BV14" s="550">
        <v>3</v>
      </c>
      <c r="BW14" s="550"/>
      <c r="BX14" s="550">
        <v>3</v>
      </c>
      <c r="BY14" s="550"/>
      <c r="BZ14" s="552"/>
      <c r="CA14" s="535">
        <v>3</v>
      </c>
      <c r="CB14" s="535"/>
      <c r="CC14" s="550">
        <v>3</v>
      </c>
      <c r="CD14" s="550"/>
      <c r="CE14" s="550">
        <v>3</v>
      </c>
      <c r="CF14" s="550"/>
      <c r="CG14" s="552"/>
      <c r="CH14" s="605"/>
      <c r="CI14" s="605"/>
      <c r="CJ14" s="547"/>
      <c r="CK14" s="611" t="s">
        <v>95</v>
      </c>
      <c r="CL14" s="547"/>
      <c r="CM14" s="547"/>
      <c r="CN14" s="558"/>
      <c r="CO14" s="606"/>
      <c r="CP14" s="606"/>
      <c r="CQ14" s="559"/>
      <c r="CR14" s="559"/>
      <c r="CS14" s="559"/>
      <c r="CT14" s="559"/>
      <c r="CU14" s="560"/>
      <c r="CV14" s="509"/>
    </row>
    <row r="15" spans="1:100" s="575" customFormat="1" ht="40.5" customHeight="1">
      <c r="A15" s="544">
        <v>9</v>
      </c>
      <c r="B15" s="561"/>
      <c r="C15" s="546" t="s">
        <v>90</v>
      </c>
      <c r="D15" s="593" t="s">
        <v>91</v>
      </c>
      <c r="E15" s="598">
        <v>60</v>
      </c>
      <c r="F15" s="602" t="s">
        <v>94</v>
      </c>
      <c r="G15" s="525"/>
      <c r="H15" s="525" t="s">
        <v>353</v>
      </c>
      <c r="I15" s="565"/>
      <c r="J15" s="550"/>
      <c r="K15" s="550"/>
      <c r="L15" s="550"/>
      <c r="M15" s="535"/>
      <c r="N15" s="535"/>
      <c r="O15" s="552"/>
      <c r="P15" s="535"/>
      <c r="Q15" s="550"/>
      <c r="R15" s="550"/>
      <c r="S15" s="550"/>
      <c r="T15" s="535"/>
      <c r="U15" s="535"/>
      <c r="V15" s="552"/>
      <c r="W15" s="535"/>
      <c r="X15" s="535"/>
      <c r="Y15" s="535"/>
      <c r="Z15" s="535"/>
      <c r="AA15" s="535"/>
      <c r="AB15" s="550"/>
      <c r="AC15" s="553"/>
      <c r="AD15" s="535"/>
      <c r="AE15" s="563"/>
      <c r="AF15" s="535"/>
      <c r="AG15" s="550">
        <v>3</v>
      </c>
      <c r="AH15" s="535"/>
      <c r="AI15" s="535"/>
      <c r="AJ15" s="574"/>
      <c r="AK15" s="535"/>
      <c r="AL15" s="550">
        <v>3</v>
      </c>
      <c r="AM15" s="550"/>
      <c r="AN15" s="535">
        <v>3</v>
      </c>
      <c r="AO15" s="572"/>
      <c r="AP15" s="550">
        <v>3</v>
      </c>
      <c r="AQ15" s="553"/>
      <c r="AR15" s="535"/>
      <c r="AS15" s="535">
        <v>3</v>
      </c>
      <c r="AT15" s="550"/>
      <c r="AU15" s="535">
        <v>3</v>
      </c>
      <c r="AV15" s="550"/>
      <c r="AW15" s="550">
        <v>3</v>
      </c>
      <c r="AX15" s="552"/>
      <c r="AY15" s="548"/>
      <c r="AZ15" s="535">
        <v>3</v>
      </c>
      <c r="BA15" s="550"/>
      <c r="BB15" s="550">
        <v>3</v>
      </c>
      <c r="BC15" s="550"/>
      <c r="BD15" s="647"/>
      <c r="BE15" s="652"/>
      <c r="BF15" s="645"/>
      <c r="BG15" s="645"/>
      <c r="BH15" s="647"/>
      <c r="BI15" s="550">
        <v>3</v>
      </c>
      <c r="BJ15" s="550"/>
      <c r="BK15" s="550">
        <v>3</v>
      </c>
      <c r="BL15" s="552"/>
      <c r="BM15" s="535"/>
      <c r="BN15" s="535">
        <v>3</v>
      </c>
      <c r="BO15" s="550"/>
      <c r="BP15" s="550">
        <v>3</v>
      </c>
      <c r="BQ15" s="550"/>
      <c r="BR15" s="550">
        <v>3</v>
      </c>
      <c r="BS15" s="556"/>
      <c r="BT15" s="548"/>
      <c r="BU15" s="535">
        <v>3</v>
      </c>
      <c r="BV15" s="550"/>
      <c r="BW15" s="550">
        <v>3</v>
      </c>
      <c r="BX15" s="550"/>
      <c r="BY15" s="550">
        <v>3</v>
      </c>
      <c r="BZ15" s="552"/>
      <c r="CA15" s="535"/>
      <c r="CB15" s="535">
        <v>3</v>
      </c>
      <c r="CC15" s="550"/>
      <c r="CD15" s="550">
        <v>3</v>
      </c>
      <c r="CE15" s="550"/>
      <c r="CF15" s="550">
        <v>3</v>
      </c>
      <c r="CG15" s="552"/>
      <c r="CH15" s="605"/>
      <c r="CI15" s="605"/>
      <c r="CJ15" s="611" t="s">
        <v>95</v>
      </c>
      <c r="CK15" s="547"/>
      <c r="CL15" s="547"/>
      <c r="CM15" s="547"/>
      <c r="CN15" s="558"/>
      <c r="CO15" s="606"/>
      <c r="CP15" s="606"/>
      <c r="CQ15" s="559"/>
      <c r="CR15" s="559"/>
      <c r="CS15" s="559"/>
      <c r="CT15" s="559"/>
      <c r="CU15" s="560"/>
      <c r="CV15" s="509"/>
    </row>
    <row r="16" spans="1:100" s="575" customFormat="1" ht="40.5" customHeight="1">
      <c r="A16" s="544">
        <v>10</v>
      </c>
      <c r="B16" s="561"/>
      <c r="C16" s="573" t="s">
        <v>329</v>
      </c>
      <c r="D16" s="593" t="s">
        <v>323</v>
      </c>
      <c r="E16" s="598">
        <v>30</v>
      </c>
      <c r="F16" s="602" t="s">
        <v>347</v>
      </c>
      <c r="G16" s="525"/>
      <c r="H16" s="525" t="s">
        <v>349</v>
      </c>
      <c r="I16" s="565"/>
      <c r="J16" s="550"/>
      <c r="K16" s="550"/>
      <c r="L16" s="550"/>
      <c r="M16" s="535"/>
      <c r="N16" s="535"/>
      <c r="O16" s="552">
        <v>5</v>
      </c>
      <c r="P16" s="535"/>
      <c r="Q16" s="550"/>
      <c r="R16" s="550"/>
      <c r="S16" s="550"/>
      <c r="T16" s="535"/>
      <c r="U16" s="535"/>
      <c r="V16" s="552">
        <v>5</v>
      </c>
      <c r="W16" s="535"/>
      <c r="X16" s="535"/>
      <c r="Y16" s="535"/>
      <c r="Z16" s="535"/>
      <c r="AA16" s="535"/>
      <c r="AB16" s="550"/>
      <c r="AC16" s="553">
        <v>5</v>
      </c>
      <c r="AD16" s="535"/>
      <c r="AE16" s="563"/>
      <c r="AF16" s="535"/>
      <c r="AG16" s="550"/>
      <c r="AH16" s="535"/>
      <c r="AI16" s="535"/>
      <c r="AJ16" s="552">
        <v>5</v>
      </c>
      <c r="AK16" s="535"/>
      <c r="AL16" s="550"/>
      <c r="AM16" s="550"/>
      <c r="AN16" s="535"/>
      <c r="AO16" s="572"/>
      <c r="AP16" s="550"/>
      <c r="AQ16" s="553">
        <v>5</v>
      </c>
      <c r="AR16" s="535"/>
      <c r="AS16" s="535"/>
      <c r="AT16" s="550"/>
      <c r="AU16" s="535"/>
      <c r="AV16" s="550"/>
      <c r="AW16" s="550"/>
      <c r="AX16" s="609">
        <v>5</v>
      </c>
      <c r="AY16" s="548"/>
      <c r="AZ16" s="535"/>
      <c r="BA16" s="550"/>
      <c r="BB16" s="550"/>
      <c r="BC16" s="550"/>
      <c r="BD16" s="647"/>
      <c r="BE16" s="652"/>
      <c r="BF16" s="645"/>
      <c r="BG16" s="645"/>
      <c r="BH16" s="647"/>
      <c r="BI16" s="550"/>
      <c r="BJ16" s="550"/>
      <c r="BK16" s="550"/>
      <c r="BL16" s="552"/>
      <c r="BM16" s="535"/>
      <c r="BN16" s="535"/>
      <c r="BO16" s="550"/>
      <c r="BP16" s="550"/>
      <c r="BQ16" s="550"/>
      <c r="BR16" s="550"/>
      <c r="BS16" s="556"/>
      <c r="BT16" s="548"/>
      <c r="BU16" s="535"/>
      <c r="BV16" s="550"/>
      <c r="BW16" s="550"/>
      <c r="BX16" s="550"/>
      <c r="BY16" s="550"/>
      <c r="BZ16" s="552"/>
      <c r="CA16" s="535"/>
      <c r="CB16" s="535"/>
      <c r="CC16" s="550"/>
      <c r="CD16" s="550"/>
      <c r="CE16" s="550"/>
      <c r="CF16" s="550"/>
      <c r="CG16" s="552"/>
      <c r="CH16" s="605"/>
      <c r="CI16" s="605"/>
      <c r="CJ16" s="547"/>
      <c r="CK16" s="547"/>
      <c r="CL16" s="547"/>
      <c r="CM16" s="547"/>
      <c r="CN16" s="558"/>
      <c r="CO16" s="606"/>
      <c r="CP16" s="606"/>
      <c r="CQ16" s="559"/>
      <c r="CR16" s="559"/>
      <c r="CS16" s="559"/>
      <c r="CT16" s="559"/>
      <c r="CU16" s="560"/>
      <c r="CV16" s="509"/>
    </row>
    <row r="17" spans="1:100" s="575" customFormat="1" ht="40.5" customHeight="1">
      <c r="A17" s="544">
        <v>11</v>
      </c>
      <c r="B17" s="561"/>
      <c r="C17" s="573" t="s">
        <v>330</v>
      </c>
      <c r="D17" s="593" t="s">
        <v>324</v>
      </c>
      <c r="E17" s="598">
        <v>60</v>
      </c>
      <c r="F17" s="602" t="s">
        <v>348</v>
      </c>
      <c r="G17" s="525"/>
      <c r="H17" s="525" t="s">
        <v>349</v>
      </c>
      <c r="I17" s="565"/>
      <c r="J17" s="550"/>
      <c r="K17" s="550"/>
      <c r="L17" s="550"/>
      <c r="M17" s="535"/>
      <c r="N17" s="535">
        <v>5</v>
      </c>
      <c r="O17" s="552"/>
      <c r="P17" s="535"/>
      <c r="Q17" s="550"/>
      <c r="R17" s="550"/>
      <c r="S17" s="550"/>
      <c r="T17" s="535"/>
      <c r="U17" s="535">
        <v>5</v>
      </c>
      <c r="V17" s="552"/>
      <c r="W17" s="535"/>
      <c r="X17" s="535"/>
      <c r="Y17" s="535"/>
      <c r="Z17" s="535"/>
      <c r="AA17" s="535"/>
      <c r="AB17" s="550">
        <v>5</v>
      </c>
      <c r="AC17" s="553"/>
      <c r="AD17" s="535"/>
      <c r="AE17" s="563"/>
      <c r="AF17" s="535"/>
      <c r="AG17" s="550"/>
      <c r="AH17" s="535"/>
      <c r="AI17" s="535">
        <v>5</v>
      </c>
      <c r="AJ17" s="574"/>
      <c r="AK17" s="535"/>
      <c r="AL17" s="550"/>
      <c r="AM17" s="550"/>
      <c r="AN17" s="535"/>
      <c r="AO17" s="572"/>
      <c r="AP17" s="550">
        <v>5</v>
      </c>
      <c r="AQ17" s="553"/>
      <c r="AR17" s="535"/>
      <c r="AS17" s="535"/>
      <c r="AT17" s="550"/>
      <c r="AU17" s="535"/>
      <c r="AV17" s="550"/>
      <c r="AW17" s="550">
        <v>5</v>
      </c>
      <c r="AX17" s="552"/>
      <c r="AY17" s="548"/>
      <c r="AZ17" s="535"/>
      <c r="BA17" s="550"/>
      <c r="BB17" s="550"/>
      <c r="BC17" s="550"/>
      <c r="BD17" s="647"/>
      <c r="BE17" s="652"/>
      <c r="BF17" s="645"/>
      <c r="BG17" s="645"/>
      <c r="BH17" s="647"/>
      <c r="BI17" s="550"/>
      <c r="BJ17" s="550"/>
      <c r="BK17" s="550">
        <v>5</v>
      </c>
      <c r="BL17" s="552">
        <v>5</v>
      </c>
      <c r="BM17" s="535"/>
      <c r="BN17" s="535"/>
      <c r="BO17" s="550"/>
      <c r="BP17" s="550"/>
      <c r="BQ17" s="550"/>
      <c r="BR17" s="550">
        <v>5</v>
      </c>
      <c r="BS17" s="556">
        <v>5</v>
      </c>
      <c r="BT17" s="548"/>
      <c r="BU17" s="535"/>
      <c r="BV17" s="550"/>
      <c r="BW17" s="550"/>
      <c r="BX17" s="550"/>
      <c r="BY17" s="550">
        <v>5</v>
      </c>
      <c r="BZ17" s="609">
        <v>5</v>
      </c>
      <c r="CA17" s="535"/>
      <c r="CB17" s="535"/>
      <c r="CC17" s="550"/>
      <c r="CD17" s="550"/>
      <c r="CE17" s="550"/>
      <c r="CF17" s="550"/>
      <c r="CG17" s="552"/>
      <c r="CH17" s="605"/>
      <c r="CI17" s="605"/>
      <c r="CJ17" s="547"/>
      <c r="CK17" s="547"/>
      <c r="CL17" s="547"/>
      <c r="CM17" s="547"/>
      <c r="CN17" s="558"/>
      <c r="CO17" s="606"/>
      <c r="CP17" s="606"/>
      <c r="CQ17" s="559"/>
      <c r="CR17" s="559"/>
      <c r="CS17" s="559"/>
      <c r="CT17" s="559"/>
      <c r="CU17" s="560"/>
      <c r="CV17" s="509"/>
    </row>
    <row r="18" spans="1:100" s="575" customFormat="1" ht="40.5" customHeight="1">
      <c r="A18" s="544">
        <v>12</v>
      </c>
      <c r="B18" s="561"/>
      <c r="C18" s="573" t="s">
        <v>331</v>
      </c>
      <c r="D18" s="593" t="s">
        <v>17</v>
      </c>
      <c r="E18" s="598">
        <v>20</v>
      </c>
      <c r="F18" s="602" t="s">
        <v>94</v>
      </c>
      <c r="G18" s="525"/>
      <c r="H18" s="525" t="s">
        <v>354</v>
      </c>
      <c r="I18" s="565">
        <v>3</v>
      </c>
      <c r="J18" s="550"/>
      <c r="K18" s="550">
        <v>3</v>
      </c>
      <c r="L18" s="550"/>
      <c r="M18" s="535">
        <v>3</v>
      </c>
      <c r="N18" s="535"/>
      <c r="O18" s="552"/>
      <c r="P18" s="535">
        <v>3</v>
      </c>
      <c r="Q18" s="550"/>
      <c r="R18" s="550">
        <v>3</v>
      </c>
      <c r="S18" s="550"/>
      <c r="T18" s="535">
        <v>3</v>
      </c>
      <c r="U18" s="535"/>
      <c r="V18" s="552"/>
      <c r="W18" s="535">
        <v>2</v>
      </c>
      <c r="X18" s="535"/>
      <c r="Y18" s="535"/>
      <c r="Z18" s="535"/>
      <c r="AA18" s="612" t="s">
        <v>95</v>
      </c>
      <c r="AB18" s="550"/>
      <c r="AC18" s="553"/>
      <c r="AD18" s="535"/>
      <c r="AE18" s="563"/>
      <c r="AF18" s="535"/>
      <c r="AG18" s="550"/>
      <c r="AH18" s="535"/>
      <c r="AI18" s="535"/>
      <c r="AJ18" s="574"/>
      <c r="AK18" s="535"/>
      <c r="AL18" s="550"/>
      <c r="AM18" s="550"/>
      <c r="AN18" s="535"/>
      <c r="AO18" s="572"/>
      <c r="AP18" s="550"/>
      <c r="AQ18" s="553"/>
      <c r="AR18" s="535"/>
      <c r="AS18" s="535"/>
      <c r="AT18" s="550"/>
      <c r="AU18" s="535"/>
      <c r="AV18" s="550"/>
      <c r="AW18" s="550"/>
      <c r="AX18" s="552"/>
      <c r="AY18" s="548"/>
      <c r="AZ18" s="535"/>
      <c r="BA18" s="550"/>
      <c r="BB18" s="550"/>
      <c r="BC18" s="550"/>
      <c r="BD18" s="647"/>
      <c r="BE18" s="652"/>
      <c r="BF18" s="645"/>
      <c r="BG18" s="645"/>
      <c r="BH18" s="647"/>
      <c r="BI18" s="550"/>
      <c r="BJ18" s="550"/>
      <c r="BK18" s="550"/>
      <c r="BL18" s="552"/>
      <c r="BM18" s="535"/>
      <c r="BN18" s="535"/>
      <c r="BO18" s="550"/>
      <c r="BP18" s="550"/>
      <c r="BQ18" s="550"/>
      <c r="BR18" s="550"/>
      <c r="BS18" s="556"/>
      <c r="BT18" s="548"/>
      <c r="BU18" s="535"/>
      <c r="BV18" s="550"/>
      <c r="BW18" s="550"/>
      <c r="BX18" s="550"/>
      <c r="BY18" s="550"/>
      <c r="BZ18" s="552"/>
      <c r="CA18" s="535"/>
      <c r="CB18" s="535"/>
      <c r="CC18" s="550"/>
      <c r="CD18" s="550"/>
      <c r="CE18" s="550"/>
      <c r="CF18" s="550"/>
      <c r="CG18" s="552"/>
      <c r="CH18" s="605"/>
      <c r="CI18" s="605"/>
      <c r="CJ18" s="547"/>
      <c r="CK18" s="547"/>
      <c r="CL18" s="547"/>
      <c r="CM18" s="547"/>
      <c r="CN18" s="558"/>
      <c r="CO18" s="606"/>
      <c r="CP18" s="606"/>
      <c r="CQ18" s="559"/>
      <c r="CR18" s="559"/>
      <c r="CS18" s="559"/>
      <c r="CT18" s="559"/>
      <c r="CU18" s="560"/>
      <c r="CV18" s="509"/>
    </row>
    <row r="19" spans="1:100" s="575" customFormat="1" ht="36" customHeight="1">
      <c r="A19" s="544">
        <v>13</v>
      </c>
      <c r="B19" s="561"/>
      <c r="C19" s="573" t="s">
        <v>332</v>
      </c>
      <c r="D19" s="593" t="s">
        <v>325</v>
      </c>
      <c r="E19" s="598">
        <v>30</v>
      </c>
      <c r="F19" s="602" t="s">
        <v>233</v>
      </c>
      <c r="G19" s="525"/>
      <c r="H19" s="525" t="s">
        <v>355</v>
      </c>
      <c r="I19" s="565"/>
      <c r="J19" s="550"/>
      <c r="K19" s="550"/>
      <c r="L19" s="550"/>
      <c r="M19" s="535"/>
      <c r="N19" s="535"/>
      <c r="O19" s="552"/>
      <c r="P19" s="535"/>
      <c r="Q19" s="550"/>
      <c r="R19" s="550"/>
      <c r="S19" s="550"/>
      <c r="T19" s="535"/>
      <c r="U19" s="535"/>
      <c r="V19" s="552"/>
      <c r="W19" s="535"/>
      <c r="X19" s="535"/>
      <c r="Y19" s="535"/>
      <c r="Z19" s="535"/>
      <c r="AA19" s="535"/>
      <c r="AB19" s="550"/>
      <c r="AC19" s="553"/>
      <c r="AD19" s="535"/>
      <c r="AE19" s="563"/>
      <c r="AF19" s="535"/>
      <c r="AG19" s="550"/>
      <c r="AH19" s="535"/>
      <c r="AI19" s="535"/>
      <c r="AJ19" s="574"/>
      <c r="AK19" s="535"/>
      <c r="AL19" s="550"/>
      <c r="AM19" s="550"/>
      <c r="AN19" s="535"/>
      <c r="AO19" s="572"/>
      <c r="AP19" s="550"/>
      <c r="AQ19" s="553"/>
      <c r="AR19" s="535"/>
      <c r="AS19" s="535"/>
      <c r="AT19" s="550"/>
      <c r="AU19" s="535"/>
      <c r="AV19" s="550"/>
      <c r="AW19" s="550"/>
      <c r="AX19" s="552"/>
      <c r="AY19" s="548"/>
      <c r="AZ19" s="535"/>
      <c r="BA19" s="550"/>
      <c r="BB19" s="550"/>
      <c r="BC19" s="550"/>
      <c r="BD19" s="647"/>
      <c r="BE19" s="652"/>
      <c r="BF19" s="645"/>
      <c r="BG19" s="645"/>
      <c r="BH19" s="647"/>
      <c r="BI19" s="550"/>
      <c r="BJ19" s="550"/>
      <c r="BK19" s="550"/>
      <c r="BL19" s="552"/>
      <c r="BM19" s="535">
        <v>3</v>
      </c>
      <c r="BN19" s="535"/>
      <c r="BO19" s="550">
        <v>3</v>
      </c>
      <c r="BP19" s="550"/>
      <c r="BQ19" s="550">
        <v>3</v>
      </c>
      <c r="BR19" s="550"/>
      <c r="BS19" s="556"/>
      <c r="BT19" s="548">
        <v>3</v>
      </c>
      <c r="BU19" s="535"/>
      <c r="BV19" s="550">
        <v>3</v>
      </c>
      <c r="BW19" s="550"/>
      <c r="BX19" s="550">
        <v>3</v>
      </c>
      <c r="BY19" s="550"/>
      <c r="BZ19" s="552"/>
      <c r="CA19" s="535">
        <v>3</v>
      </c>
      <c r="CB19" s="535"/>
      <c r="CC19" s="550">
        <v>3</v>
      </c>
      <c r="CD19" s="550"/>
      <c r="CE19" s="550">
        <v>3</v>
      </c>
      <c r="CF19" s="550"/>
      <c r="CG19" s="552"/>
      <c r="CH19" s="605">
        <v>3</v>
      </c>
      <c r="CI19" s="605"/>
      <c r="CJ19" s="547"/>
      <c r="CK19" s="547"/>
      <c r="CL19" s="547"/>
      <c r="CM19" s="611" t="s">
        <v>95</v>
      </c>
      <c r="CN19" s="558"/>
      <c r="CO19" s="606"/>
      <c r="CP19" s="606"/>
      <c r="CQ19" s="559"/>
      <c r="CR19" s="559"/>
      <c r="CS19" s="559"/>
      <c r="CT19" s="559"/>
      <c r="CU19" s="560"/>
      <c r="CV19" s="509"/>
    </row>
    <row r="20" spans="1:100" s="763" customFormat="1" ht="36.75" customHeight="1">
      <c r="A20" s="741">
        <v>14</v>
      </c>
      <c r="B20" s="742"/>
      <c r="C20" s="573" t="s">
        <v>333</v>
      </c>
      <c r="D20" s="743" t="s">
        <v>60</v>
      </c>
      <c r="E20" s="744">
        <v>60</v>
      </c>
      <c r="F20" s="745" t="s">
        <v>160</v>
      </c>
      <c r="G20" s="779"/>
      <c r="H20" s="805" t="s">
        <v>351</v>
      </c>
      <c r="I20" s="782"/>
      <c r="J20" s="566"/>
      <c r="K20" s="566"/>
      <c r="L20" s="566"/>
      <c r="M20" s="746"/>
      <c r="N20" s="746"/>
      <c r="O20" s="752"/>
      <c r="P20" s="750"/>
      <c r="Q20" s="566"/>
      <c r="R20" s="566"/>
      <c r="S20" s="566"/>
      <c r="T20" s="746"/>
      <c r="U20" s="746"/>
      <c r="V20" s="747"/>
      <c r="W20" s="746"/>
      <c r="X20" s="746"/>
      <c r="Y20" s="746"/>
      <c r="Z20" s="746"/>
      <c r="AA20" s="746"/>
      <c r="AB20" s="566"/>
      <c r="AC20" s="567"/>
      <c r="AD20" s="750"/>
      <c r="AE20" s="748"/>
      <c r="AF20" s="746"/>
      <c r="AG20" s="566">
        <v>3</v>
      </c>
      <c r="AH20" s="746"/>
      <c r="AI20" s="746"/>
      <c r="AJ20" s="749"/>
      <c r="AK20" s="746"/>
      <c r="AL20" s="566">
        <v>3</v>
      </c>
      <c r="AM20" s="566"/>
      <c r="AN20" s="746">
        <v>3</v>
      </c>
      <c r="AO20" s="567"/>
      <c r="AP20" s="566"/>
      <c r="AQ20" s="567">
        <v>3</v>
      </c>
      <c r="AR20" s="750"/>
      <c r="AS20" s="746">
        <v>3</v>
      </c>
      <c r="AT20" s="566"/>
      <c r="AU20" s="746">
        <v>3</v>
      </c>
      <c r="AV20" s="566"/>
      <c r="AW20" s="566"/>
      <c r="AX20" s="747">
        <v>3</v>
      </c>
      <c r="AY20" s="750"/>
      <c r="AZ20" s="746">
        <v>3</v>
      </c>
      <c r="BA20" s="566"/>
      <c r="BB20" s="566">
        <v>3</v>
      </c>
      <c r="BC20" s="566"/>
      <c r="BD20" s="651"/>
      <c r="BE20" s="788"/>
      <c r="BF20" s="790"/>
      <c r="BG20" s="751"/>
      <c r="BH20" s="651"/>
      <c r="BI20" s="566">
        <v>3</v>
      </c>
      <c r="BJ20" s="566"/>
      <c r="BK20" s="566"/>
      <c r="BL20" s="747">
        <v>3</v>
      </c>
      <c r="BM20" s="746"/>
      <c r="BN20" s="746">
        <v>3</v>
      </c>
      <c r="BO20" s="566"/>
      <c r="BP20" s="566">
        <v>3</v>
      </c>
      <c r="BQ20" s="566"/>
      <c r="BR20" s="566"/>
      <c r="BS20" s="752">
        <v>3</v>
      </c>
      <c r="BT20" s="750"/>
      <c r="BU20" s="746">
        <v>3</v>
      </c>
      <c r="BV20" s="566"/>
      <c r="BW20" s="566">
        <v>3</v>
      </c>
      <c r="BX20" s="566"/>
      <c r="BY20" s="566"/>
      <c r="BZ20" s="747">
        <v>3</v>
      </c>
      <c r="CA20" s="746"/>
      <c r="CB20" s="746">
        <v>3</v>
      </c>
      <c r="CC20" s="566"/>
      <c r="CD20" s="566">
        <v>3</v>
      </c>
      <c r="CE20" s="566"/>
      <c r="CF20" s="566"/>
      <c r="CG20" s="752">
        <v>3</v>
      </c>
      <c r="CH20" s="792"/>
      <c r="CI20" s="753"/>
      <c r="CJ20" s="754"/>
      <c r="CK20" s="754"/>
      <c r="CL20" s="755" t="s">
        <v>95</v>
      </c>
      <c r="CM20" s="754"/>
      <c r="CN20" s="756"/>
      <c r="CO20" s="759"/>
      <c r="CP20" s="759"/>
      <c r="CQ20" s="760"/>
      <c r="CR20" s="760"/>
      <c r="CS20" s="760"/>
      <c r="CT20" s="760"/>
      <c r="CU20" s="761"/>
      <c r="CV20" s="762"/>
    </row>
    <row r="21" spans="1:100" s="775" customFormat="1" ht="31.5" customHeight="1">
      <c r="A21" s="764">
        <v>15</v>
      </c>
      <c r="B21" s="765"/>
      <c r="C21" s="723" t="s">
        <v>158</v>
      </c>
      <c r="D21" s="766" t="s">
        <v>384</v>
      </c>
      <c r="E21" s="767">
        <v>15</v>
      </c>
      <c r="F21" s="768" t="s">
        <v>347</v>
      </c>
      <c r="G21" s="780"/>
      <c r="H21" s="805"/>
      <c r="I21" s="783">
        <v>3</v>
      </c>
      <c r="J21" s="769"/>
      <c r="K21" s="770">
        <v>3</v>
      </c>
      <c r="L21" s="769"/>
      <c r="M21" s="769">
        <v>3</v>
      </c>
      <c r="N21" s="769"/>
      <c r="O21" s="780"/>
      <c r="P21" s="786">
        <v>3</v>
      </c>
      <c r="Q21" s="769"/>
      <c r="R21" s="769">
        <v>3</v>
      </c>
      <c r="S21" s="769"/>
      <c r="T21" s="769"/>
      <c r="U21" s="769"/>
      <c r="V21" s="769"/>
      <c r="W21" s="769"/>
      <c r="X21" s="769"/>
      <c r="Y21" s="808" t="s">
        <v>95</v>
      </c>
      <c r="Z21" s="769"/>
      <c r="AA21" s="769"/>
      <c r="AB21" s="769"/>
      <c r="AC21" s="780"/>
      <c r="AD21" s="786"/>
      <c r="AE21" s="769"/>
      <c r="AF21" s="769"/>
      <c r="AG21" s="769"/>
      <c r="AH21" s="769"/>
      <c r="AI21" s="769"/>
      <c r="AJ21" s="769"/>
      <c r="AK21" s="769"/>
      <c r="AL21" s="769"/>
      <c r="AM21" s="769"/>
      <c r="AN21" s="769"/>
      <c r="AO21" s="769"/>
      <c r="AP21" s="769"/>
      <c r="AQ21" s="780"/>
      <c r="AR21" s="786"/>
      <c r="AS21" s="769"/>
      <c r="AT21" s="771"/>
      <c r="AU21" s="769"/>
      <c r="AV21" s="769"/>
      <c r="AW21" s="769"/>
      <c r="AX21" s="769"/>
      <c r="AY21" s="769"/>
      <c r="AZ21" s="769"/>
      <c r="BA21" s="769"/>
      <c r="BB21" s="769"/>
      <c r="BC21" s="769"/>
      <c r="BD21" s="772"/>
      <c r="BE21" s="789"/>
      <c r="BF21" s="791"/>
      <c r="BG21" s="772"/>
      <c r="BH21" s="772"/>
      <c r="BI21" s="769"/>
      <c r="BJ21" s="769"/>
      <c r="BK21" s="769"/>
      <c r="BL21" s="769"/>
      <c r="BM21" s="769"/>
      <c r="BN21" s="769"/>
      <c r="BO21" s="769"/>
      <c r="BP21" s="769"/>
      <c r="BQ21" s="769"/>
      <c r="BR21" s="769"/>
      <c r="BS21" s="780"/>
      <c r="BT21" s="786"/>
      <c r="BU21" s="769"/>
      <c r="BV21" s="769"/>
      <c r="BW21" s="769"/>
      <c r="BX21" s="769"/>
      <c r="BY21" s="769"/>
      <c r="BZ21" s="769"/>
      <c r="CA21" s="769"/>
      <c r="CB21" s="769"/>
      <c r="CC21" s="769"/>
      <c r="CD21" s="769"/>
      <c r="CE21" s="769"/>
      <c r="CF21" s="769"/>
      <c r="CG21" s="780"/>
      <c r="CH21" s="793"/>
      <c r="CI21" s="773"/>
      <c r="CJ21" s="773"/>
      <c r="CK21" s="773"/>
      <c r="CL21" s="773"/>
      <c r="CM21" s="773"/>
      <c r="CN21" s="773"/>
      <c r="CO21" s="774"/>
      <c r="CP21" s="774"/>
      <c r="CQ21" s="774"/>
      <c r="CR21" s="774"/>
      <c r="CS21" s="774"/>
      <c r="CT21" s="774"/>
      <c r="CU21" s="795"/>
      <c r="CV21" s="797"/>
    </row>
    <row r="22" spans="1:100" s="758" customFormat="1" ht="30" customHeight="1">
      <c r="A22" s="803">
        <v>16</v>
      </c>
      <c r="B22" s="776"/>
      <c r="C22" s="622" t="s">
        <v>388</v>
      </c>
      <c r="D22" s="802" t="s">
        <v>386</v>
      </c>
      <c r="E22" s="804">
        <v>23</v>
      </c>
      <c r="F22" s="807" t="s">
        <v>234</v>
      </c>
      <c r="G22" s="781"/>
      <c r="H22" s="806"/>
      <c r="I22" s="784"/>
      <c r="J22" s="810">
        <v>3</v>
      </c>
      <c r="K22" s="810"/>
      <c r="L22" s="810">
        <v>3</v>
      </c>
      <c r="M22" s="810"/>
      <c r="N22" s="810"/>
      <c r="O22" s="811"/>
      <c r="P22" s="812"/>
      <c r="Q22" s="810">
        <v>3</v>
      </c>
      <c r="R22" s="810"/>
      <c r="S22" s="810">
        <v>3</v>
      </c>
      <c r="T22" s="810"/>
      <c r="U22" s="810"/>
      <c r="V22" s="810"/>
      <c r="W22" s="810"/>
      <c r="X22" s="810">
        <v>3</v>
      </c>
      <c r="Y22" s="810"/>
      <c r="Z22" s="810">
        <v>3</v>
      </c>
      <c r="AA22" s="810"/>
      <c r="AB22" s="810"/>
      <c r="AC22" s="811"/>
      <c r="AD22" s="812"/>
      <c r="AE22" s="810">
        <v>3</v>
      </c>
      <c r="AF22" s="810"/>
      <c r="AG22" s="810">
        <v>2</v>
      </c>
      <c r="AH22" s="810"/>
      <c r="AI22" s="777"/>
      <c r="AJ22" s="777"/>
      <c r="AK22" s="777"/>
      <c r="AL22" s="777"/>
      <c r="AM22" s="809" t="s">
        <v>95</v>
      </c>
      <c r="AN22" s="777"/>
      <c r="AO22" s="777"/>
      <c r="AP22" s="777"/>
      <c r="AQ22" s="785"/>
      <c r="AR22" s="787"/>
      <c r="AS22" s="777"/>
      <c r="AT22" s="777"/>
      <c r="AU22" s="777"/>
      <c r="AV22" s="777"/>
      <c r="AW22" s="777"/>
      <c r="AX22" s="777"/>
      <c r="AY22" s="777"/>
      <c r="AZ22" s="777"/>
      <c r="BA22" s="777"/>
      <c r="BB22" s="777"/>
      <c r="BC22" s="777"/>
      <c r="BD22" s="799"/>
      <c r="BE22" s="800"/>
      <c r="BF22" s="801"/>
      <c r="BG22" s="799"/>
      <c r="BH22" s="799"/>
      <c r="BI22" s="777"/>
      <c r="BJ22" s="777"/>
      <c r="BK22" s="777"/>
      <c r="BL22" s="777"/>
      <c r="BM22" s="777"/>
      <c r="BN22" s="777"/>
      <c r="BO22" s="777"/>
      <c r="BP22" s="777"/>
      <c r="BQ22" s="777"/>
      <c r="BR22" s="777"/>
      <c r="BS22" s="785"/>
      <c r="BT22" s="787"/>
      <c r="BU22" s="777"/>
      <c r="BV22" s="777"/>
      <c r="BW22" s="777"/>
      <c r="BX22" s="777"/>
      <c r="BY22" s="777"/>
      <c r="BZ22" s="777"/>
      <c r="CA22" s="777"/>
      <c r="CB22" s="777"/>
      <c r="CC22" s="777"/>
      <c r="CD22" s="777"/>
      <c r="CE22" s="777"/>
      <c r="CF22" s="777"/>
      <c r="CG22" s="785"/>
      <c r="CH22" s="794"/>
      <c r="CI22" s="778"/>
      <c r="CJ22" s="778"/>
      <c r="CK22" s="778"/>
      <c r="CL22" s="778"/>
      <c r="CM22" s="778"/>
      <c r="CN22" s="778"/>
      <c r="CO22" s="757"/>
      <c r="CP22" s="757"/>
      <c r="CQ22" s="757"/>
      <c r="CR22" s="757"/>
      <c r="CS22" s="757"/>
      <c r="CT22" s="757"/>
      <c r="CU22" s="796"/>
      <c r="CV22" s="798"/>
    </row>
    <row r="23" spans="1:100" s="510" customFormat="1" ht="76.5" hidden="1" customHeight="1">
      <c r="A23" s="360"/>
      <c r="B23" s="714"/>
      <c r="C23" s="715"/>
      <c r="D23" s="715"/>
      <c r="E23" s="715"/>
      <c r="F23" s="715"/>
      <c r="H23" s="576"/>
      <c r="I23" s="577"/>
      <c r="J23" s="577"/>
      <c r="K23" s="577"/>
      <c r="L23" s="577"/>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3"/>
      <c r="CH23" s="508"/>
      <c r="CI23" s="508"/>
      <c r="CJ23" s="508"/>
      <c r="CK23" s="508"/>
      <c r="CL23" s="508"/>
      <c r="CM23" s="508"/>
      <c r="CN23" s="508"/>
      <c r="CO23" s="363"/>
      <c r="CP23" s="363"/>
      <c r="CQ23" s="363"/>
      <c r="CR23" s="363"/>
      <c r="CS23" s="363"/>
      <c r="CT23" s="363"/>
      <c r="CU23" s="363"/>
      <c r="CV23" s="509"/>
    </row>
    <row r="24" spans="1:100" s="510" customFormat="1" ht="61.5" hidden="1" customHeight="1">
      <c r="A24" s="365"/>
      <c r="B24" s="714"/>
      <c r="C24" s="715"/>
      <c r="D24" s="715"/>
      <c r="E24" s="715"/>
      <c r="F24" s="715"/>
      <c r="H24" s="576"/>
      <c r="I24" s="577"/>
      <c r="J24" s="577"/>
      <c r="K24" s="577"/>
      <c r="L24" s="577"/>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3"/>
      <c r="CH24" s="508"/>
      <c r="CI24" s="508"/>
      <c r="CJ24" s="508"/>
      <c r="CK24" s="508"/>
      <c r="CL24" s="508"/>
      <c r="CM24" s="508"/>
      <c r="CN24" s="508"/>
      <c r="CO24" s="363"/>
      <c r="CP24" s="363"/>
      <c r="CQ24" s="509"/>
      <c r="CR24" s="363"/>
      <c r="CS24" s="363"/>
      <c r="CT24" s="363"/>
      <c r="CU24" s="363"/>
      <c r="CV24" s="509"/>
    </row>
    <row r="25" spans="1:100" s="510" customFormat="1" ht="15" customHeight="1">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row>
    <row r="26" spans="1:100" s="510" customFormat="1" ht="15" customHeight="1">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row>
    <row r="27" spans="1:100" s="510" customFormat="1" ht="15" customHeight="1">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row>
    <row r="28" spans="1:100" s="510" customFormat="1" ht="15" customHeight="1">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row>
    <row r="29" spans="1:100" s="510" customFormat="1" ht="15" customHeight="1">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row>
    <row r="30" spans="1:100" s="510" customFormat="1" ht="15" customHeight="1">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653"/>
      <c r="BE30" s="653"/>
      <c r="BF30" s="653"/>
      <c r="BG30" s="653"/>
      <c r="BH30" s="653"/>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row>
    <row r="31" spans="1:100" s="510" customFormat="1" ht="15" customHeight="1">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653"/>
      <c r="BE31" s="653"/>
      <c r="BF31" s="653"/>
      <c r="BG31" s="653"/>
      <c r="BH31" s="653"/>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row>
    <row r="32" spans="1:100" s="510" customFormat="1" ht="15" customHeight="1">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653"/>
      <c r="BE32" s="653"/>
      <c r="BF32" s="653"/>
      <c r="BG32" s="653"/>
      <c r="BH32" s="653"/>
      <c r="BI32" s="509"/>
      <c r="BJ32" s="509"/>
      <c r="BK32" s="509"/>
      <c r="BL32" s="509"/>
      <c r="BM32" s="509"/>
      <c r="BN32" s="509"/>
      <c r="BO32" s="509"/>
      <c r="BP32" s="509"/>
      <c r="BQ32" s="509"/>
      <c r="BR32" s="509"/>
      <c r="BS32" s="509"/>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row>
  </sheetData>
  <mergeCells count="25">
    <mergeCell ref="A1:H1"/>
    <mergeCell ref="A2:H2"/>
    <mergeCell ref="CP3:CQ3"/>
    <mergeCell ref="CI3:CJ3"/>
    <mergeCell ref="H3:H5"/>
    <mergeCell ref="J3:K3"/>
    <mergeCell ref="Q3:R3"/>
    <mergeCell ref="X3:Y3"/>
    <mergeCell ref="AE3:AF3"/>
    <mergeCell ref="AL3:AM3"/>
    <mergeCell ref="AS3:AT3"/>
    <mergeCell ref="AZ3:BA3"/>
    <mergeCell ref="BG3:BH3"/>
    <mergeCell ref="BN3:BO3"/>
    <mergeCell ref="BU3:BV3"/>
    <mergeCell ref="CB3:CC3"/>
    <mergeCell ref="BD6:BH6"/>
    <mergeCell ref="B6:D6"/>
    <mergeCell ref="B23:F23"/>
    <mergeCell ref="B24:F24"/>
    <mergeCell ref="A3:A5"/>
    <mergeCell ref="C3:C5"/>
    <mergeCell ref="D3:D5"/>
    <mergeCell ref="E3:E5"/>
    <mergeCell ref="F3:F5"/>
  </mergeCells>
  <pageMargins left="0.7" right="0.45" top="1.25" bottom="0.25" header="0" footer="0"/>
  <pageSetup scale="55" orientation="landscape" r:id="rId1"/>
  <colBreaks count="5" manualBreakCount="5">
    <brk id="22" max="1048575" man="1"/>
    <brk id="36" max="1048575" man="1"/>
    <brk id="50" max="1048575" man="1"/>
    <brk id="64" max="1048575" man="1"/>
    <brk id="7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cols>
    <col min="1" max="1" width="29.625" customWidth="1"/>
    <col min="2" max="2" width="7.75" customWidth="1"/>
    <col min="3" max="3" width="11.125" customWidth="1"/>
    <col min="4" max="4" width="14.125" customWidth="1"/>
    <col min="5" max="7" width="9.875" customWidth="1"/>
    <col min="8" max="26" width="8" customWidth="1"/>
  </cols>
  <sheetData>
    <row r="1" spans="1:26" ht="20.25" customHeight="1">
      <c r="A1" s="11" t="s">
        <v>47</v>
      </c>
      <c r="B1" s="12" t="s">
        <v>0</v>
      </c>
      <c r="C1" s="13" t="s">
        <v>48</v>
      </c>
      <c r="D1" s="12" t="s">
        <v>49</v>
      </c>
      <c r="E1" s="14"/>
      <c r="F1" s="14"/>
      <c r="G1" s="14"/>
      <c r="H1" s="14"/>
      <c r="I1" s="14"/>
      <c r="J1" s="14"/>
      <c r="K1" s="14"/>
      <c r="L1" s="14"/>
      <c r="M1" s="14"/>
      <c r="N1" s="14"/>
      <c r="O1" s="14"/>
      <c r="P1" s="14"/>
      <c r="Q1" s="14"/>
      <c r="R1" s="14"/>
      <c r="S1" s="14"/>
      <c r="T1" s="14"/>
      <c r="U1" s="14"/>
      <c r="V1" s="14"/>
      <c r="W1" s="14"/>
      <c r="X1" s="14"/>
      <c r="Y1" s="14"/>
      <c r="Z1" s="14"/>
    </row>
    <row r="2" spans="1:26" ht="34.5" customHeight="1">
      <c r="A2" s="15" t="s">
        <v>5</v>
      </c>
      <c r="B2" s="16">
        <v>2</v>
      </c>
      <c r="C2" s="17">
        <f t="shared" ref="C2:C4" si="0">300000*1.2</f>
        <v>360000</v>
      </c>
      <c r="D2" s="18">
        <f t="shared" ref="D2:D19" si="1">C2*B2</f>
        <v>720000</v>
      </c>
      <c r="E2" s="19"/>
      <c r="F2" s="19"/>
      <c r="G2" s="19"/>
      <c r="H2" s="19"/>
      <c r="I2" s="19"/>
      <c r="J2" s="19"/>
      <c r="K2" s="19"/>
      <c r="L2" s="19"/>
      <c r="M2" s="19"/>
      <c r="N2" s="19"/>
      <c r="O2" s="19"/>
      <c r="P2" s="19"/>
      <c r="Q2" s="19"/>
      <c r="R2" s="19"/>
      <c r="S2" s="19"/>
      <c r="T2" s="19"/>
      <c r="U2" s="19"/>
      <c r="V2" s="19"/>
      <c r="W2" s="19"/>
      <c r="X2" s="19"/>
      <c r="Y2" s="19"/>
      <c r="Z2" s="19"/>
    </row>
    <row r="3" spans="1:26" ht="34.5" customHeight="1">
      <c r="A3" s="20" t="s">
        <v>14</v>
      </c>
      <c r="B3" s="21">
        <v>3</v>
      </c>
      <c r="C3" s="22">
        <f t="shared" si="0"/>
        <v>360000</v>
      </c>
      <c r="D3" s="23">
        <f t="shared" si="1"/>
        <v>1080000</v>
      </c>
      <c r="E3" s="19"/>
      <c r="F3" s="19"/>
      <c r="G3" s="19"/>
      <c r="H3" s="19"/>
      <c r="I3" s="19"/>
      <c r="J3" s="19"/>
      <c r="K3" s="19"/>
      <c r="L3" s="19"/>
      <c r="M3" s="19"/>
      <c r="N3" s="19"/>
      <c r="O3" s="19"/>
      <c r="P3" s="19"/>
      <c r="Q3" s="19"/>
      <c r="R3" s="19"/>
      <c r="S3" s="19"/>
      <c r="T3" s="19"/>
      <c r="U3" s="19"/>
      <c r="V3" s="19"/>
      <c r="W3" s="19"/>
      <c r="X3" s="19"/>
      <c r="Y3" s="19"/>
      <c r="Z3" s="19"/>
    </row>
    <row r="4" spans="1:26" ht="34.5" customHeight="1">
      <c r="A4" s="20" t="s">
        <v>16</v>
      </c>
      <c r="B4" s="21">
        <v>2</v>
      </c>
      <c r="C4" s="22">
        <f t="shared" si="0"/>
        <v>360000</v>
      </c>
      <c r="D4" s="23">
        <f t="shared" si="1"/>
        <v>720000</v>
      </c>
      <c r="E4" s="19"/>
      <c r="F4" s="19"/>
      <c r="G4" s="19"/>
      <c r="H4" s="19"/>
      <c r="I4" s="19"/>
      <c r="J4" s="19"/>
      <c r="K4" s="19"/>
      <c r="L4" s="19"/>
      <c r="M4" s="19"/>
      <c r="N4" s="19"/>
      <c r="O4" s="19"/>
      <c r="P4" s="19"/>
      <c r="Q4" s="19"/>
      <c r="R4" s="19"/>
      <c r="S4" s="19"/>
      <c r="T4" s="19"/>
      <c r="U4" s="19"/>
      <c r="V4" s="19"/>
      <c r="W4" s="19"/>
      <c r="X4" s="19"/>
      <c r="Y4" s="19"/>
      <c r="Z4" s="19"/>
    </row>
    <row r="5" spans="1:26" ht="34.5" customHeight="1">
      <c r="A5" s="20" t="s">
        <v>50</v>
      </c>
      <c r="B5" s="21">
        <v>1</v>
      </c>
      <c r="C5" s="22">
        <v>414000</v>
      </c>
      <c r="D5" s="23">
        <f t="shared" si="1"/>
        <v>414000</v>
      </c>
      <c r="E5" s="19"/>
      <c r="F5" s="19"/>
      <c r="G5" s="19"/>
      <c r="H5" s="19"/>
      <c r="I5" s="19"/>
      <c r="J5" s="19"/>
      <c r="K5" s="19"/>
      <c r="L5" s="19"/>
      <c r="M5" s="19"/>
      <c r="N5" s="19"/>
      <c r="O5" s="19"/>
      <c r="P5" s="19"/>
      <c r="Q5" s="19"/>
      <c r="R5" s="19"/>
      <c r="S5" s="19"/>
      <c r="T5" s="19"/>
      <c r="U5" s="19"/>
      <c r="V5" s="19"/>
      <c r="W5" s="19"/>
      <c r="X5" s="19"/>
      <c r="Y5" s="19"/>
      <c r="Z5" s="19"/>
    </row>
    <row r="6" spans="1:26" ht="34.5" customHeight="1">
      <c r="A6" s="20" t="s">
        <v>51</v>
      </c>
      <c r="B6" s="21">
        <v>1</v>
      </c>
      <c r="C6" s="22">
        <v>414000</v>
      </c>
      <c r="D6" s="23">
        <f t="shared" si="1"/>
        <v>414000</v>
      </c>
      <c r="E6" s="19"/>
      <c r="F6" s="19"/>
      <c r="G6" s="19"/>
      <c r="H6" s="19"/>
      <c r="I6" s="19"/>
      <c r="J6" s="19"/>
      <c r="K6" s="19"/>
      <c r="L6" s="19"/>
      <c r="M6" s="19"/>
      <c r="N6" s="19"/>
      <c r="O6" s="19"/>
      <c r="P6" s="19"/>
      <c r="Q6" s="19"/>
      <c r="R6" s="19"/>
      <c r="S6" s="19"/>
      <c r="T6" s="19"/>
      <c r="U6" s="19"/>
      <c r="V6" s="19"/>
      <c r="W6" s="19"/>
      <c r="X6" s="19"/>
      <c r="Y6" s="19"/>
      <c r="Z6" s="19"/>
    </row>
    <row r="7" spans="1:26" ht="34.5" customHeight="1">
      <c r="A7" s="20" t="s">
        <v>52</v>
      </c>
      <c r="B7" s="21">
        <v>3</v>
      </c>
      <c r="C7" s="22">
        <f>300000*1.2</f>
        <v>360000</v>
      </c>
      <c r="D7" s="23">
        <f t="shared" si="1"/>
        <v>1080000</v>
      </c>
      <c r="E7" s="19"/>
      <c r="F7" s="19"/>
      <c r="G7" s="19"/>
      <c r="H7" s="19"/>
      <c r="I7" s="19"/>
      <c r="J7" s="19"/>
      <c r="K7" s="19"/>
      <c r="L7" s="19"/>
      <c r="M7" s="19"/>
      <c r="N7" s="19"/>
      <c r="O7" s="19"/>
      <c r="P7" s="19"/>
      <c r="Q7" s="19"/>
      <c r="R7" s="19"/>
      <c r="S7" s="19"/>
      <c r="T7" s="19"/>
      <c r="U7" s="19"/>
      <c r="V7" s="19"/>
      <c r="W7" s="19"/>
      <c r="X7" s="19"/>
      <c r="Y7" s="19"/>
      <c r="Z7" s="19"/>
    </row>
    <row r="8" spans="1:26" ht="34.5" customHeight="1">
      <c r="A8" s="20" t="s">
        <v>17</v>
      </c>
      <c r="B8" s="21">
        <v>2</v>
      </c>
      <c r="C8" s="22">
        <v>360000</v>
      </c>
      <c r="D8" s="23">
        <f t="shared" si="1"/>
        <v>720000</v>
      </c>
      <c r="E8" s="19"/>
      <c r="F8" s="19"/>
      <c r="G8" s="19"/>
      <c r="H8" s="19"/>
      <c r="I8" s="19"/>
      <c r="J8" s="19"/>
      <c r="K8" s="19"/>
      <c r="L8" s="19"/>
      <c r="M8" s="19"/>
      <c r="N8" s="19"/>
      <c r="O8" s="19"/>
      <c r="P8" s="19"/>
      <c r="Q8" s="19"/>
      <c r="R8" s="19"/>
      <c r="S8" s="19"/>
      <c r="T8" s="19"/>
      <c r="U8" s="19"/>
      <c r="V8" s="19"/>
      <c r="W8" s="19"/>
      <c r="X8" s="19"/>
      <c r="Y8" s="19"/>
      <c r="Z8" s="19"/>
    </row>
    <row r="9" spans="1:26" ht="34.5" customHeight="1">
      <c r="A9" s="20" t="s">
        <v>53</v>
      </c>
      <c r="B9" s="21">
        <v>3</v>
      </c>
      <c r="C9" s="22">
        <v>360000</v>
      </c>
      <c r="D9" s="23">
        <f t="shared" si="1"/>
        <v>1080000</v>
      </c>
      <c r="E9" s="19"/>
      <c r="F9" s="19"/>
      <c r="G9" s="19"/>
      <c r="H9" s="19"/>
      <c r="I9" s="19"/>
      <c r="J9" s="19"/>
      <c r="K9" s="19"/>
      <c r="L9" s="19"/>
      <c r="M9" s="19"/>
      <c r="N9" s="19"/>
      <c r="O9" s="19"/>
      <c r="P9" s="19"/>
      <c r="Q9" s="19"/>
      <c r="R9" s="19"/>
      <c r="S9" s="19"/>
      <c r="T9" s="19"/>
      <c r="U9" s="19"/>
      <c r="V9" s="19"/>
      <c r="W9" s="19"/>
      <c r="X9" s="19"/>
      <c r="Y9" s="19"/>
      <c r="Z9" s="19"/>
    </row>
    <row r="10" spans="1:26" ht="34.5" customHeight="1">
      <c r="A10" s="20" t="s">
        <v>54</v>
      </c>
      <c r="B10" s="21">
        <v>3</v>
      </c>
      <c r="C10" s="22">
        <v>360000</v>
      </c>
      <c r="D10" s="23">
        <f t="shared" si="1"/>
        <v>1080000</v>
      </c>
      <c r="E10" s="19"/>
      <c r="F10" s="19"/>
      <c r="G10" s="19"/>
      <c r="H10" s="19"/>
      <c r="I10" s="19"/>
      <c r="J10" s="19"/>
      <c r="K10" s="19"/>
      <c r="L10" s="19"/>
      <c r="M10" s="19"/>
      <c r="N10" s="19"/>
      <c r="O10" s="19"/>
      <c r="P10" s="19"/>
      <c r="Q10" s="19"/>
      <c r="R10" s="19"/>
      <c r="S10" s="19"/>
      <c r="T10" s="19"/>
      <c r="U10" s="19"/>
      <c r="V10" s="19"/>
      <c r="W10" s="19"/>
      <c r="X10" s="19"/>
      <c r="Y10" s="19"/>
      <c r="Z10" s="19"/>
    </row>
    <row r="11" spans="1:26" ht="34.5" customHeight="1">
      <c r="A11" s="20" t="s">
        <v>55</v>
      </c>
      <c r="B11" s="21">
        <v>3</v>
      </c>
      <c r="C11" s="22">
        <v>360000</v>
      </c>
      <c r="D11" s="23">
        <f t="shared" si="1"/>
        <v>1080000</v>
      </c>
      <c r="E11" s="19"/>
      <c r="F11" s="19"/>
      <c r="G11" s="19"/>
      <c r="H11" s="19"/>
      <c r="I11" s="19"/>
      <c r="J11" s="19"/>
      <c r="K11" s="19"/>
      <c r="L11" s="19"/>
      <c r="M11" s="19"/>
      <c r="N11" s="19"/>
      <c r="O11" s="19"/>
      <c r="P11" s="19"/>
      <c r="Q11" s="19"/>
      <c r="R11" s="19"/>
      <c r="S11" s="19"/>
      <c r="T11" s="19"/>
      <c r="U11" s="19"/>
      <c r="V11" s="19"/>
      <c r="W11" s="19"/>
      <c r="X11" s="19"/>
      <c r="Y11" s="19"/>
      <c r="Z11" s="19"/>
    </row>
    <row r="12" spans="1:26" ht="34.5" customHeight="1">
      <c r="A12" s="20" t="s">
        <v>21</v>
      </c>
      <c r="B12" s="21">
        <v>3</v>
      </c>
      <c r="C12" s="22">
        <v>360000</v>
      </c>
      <c r="D12" s="23">
        <f t="shared" si="1"/>
        <v>1080000</v>
      </c>
      <c r="E12" s="19"/>
      <c r="F12" s="19"/>
      <c r="G12" s="19"/>
      <c r="H12" s="19"/>
      <c r="I12" s="19"/>
      <c r="J12" s="19"/>
      <c r="K12" s="19"/>
      <c r="L12" s="19"/>
      <c r="M12" s="19"/>
      <c r="N12" s="19"/>
      <c r="O12" s="19"/>
      <c r="P12" s="19"/>
      <c r="Q12" s="19"/>
      <c r="R12" s="19"/>
      <c r="S12" s="19"/>
      <c r="T12" s="19"/>
      <c r="U12" s="19"/>
      <c r="V12" s="19"/>
      <c r="W12" s="19"/>
      <c r="X12" s="19"/>
      <c r="Y12" s="19"/>
      <c r="Z12" s="19"/>
    </row>
    <row r="13" spans="1:26" ht="34.5" customHeight="1">
      <c r="A13" s="20" t="s">
        <v>7</v>
      </c>
      <c r="B13" s="21">
        <v>2</v>
      </c>
      <c r="C13" s="22">
        <v>360000</v>
      </c>
      <c r="D13" s="23">
        <f t="shared" si="1"/>
        <v>720000</v>
      </c>
      <c r="E13" s="19"/>
      <c r="F13" s="19"/>
      <c r="G13" s="19"/>
      <c r="H13" s="19"/>
      <c r="I13" s="19"/>
      <c r="J13" s="19"/>
      <c r="K13" s="19"/>
      <c r="L13" s="19"/>
      <c r="M13" s="19"/>
      <c r="N13" s="19"/>
      <c r="O13" s="19"/>
      <c r="P13" s="19"/>
      <c r="Q13" s="19"/>
      <c r="R13" s="19"/>
      <c r="S13" s="19"/>
      <c r="T13" s="19"/>
      <c r="U13" s="19"/>
      <c r="V13" s="19"/>
      <c r="W13" s="19"/>
      <c r="X13" s="19"/>
      <c r="Y13" s="19"/>
      <c r="Z13" s="19"/>
    </row>
    <row r="14" spans="1:26" ht="34.5" customHeight="1">
      <c r="A14" s="20" t="s">
        <v>22</v>
      </c>
      <c r="B14" s="21">
        <v>4</v>
      </c>
      <c r="C14" s="22">
        <v>360000</v>
      </c>
      <c r="D14" s="23">
        <f t="shared" si="1"/>
        <v>1440000</v>
      </c>
      <c r="E14" s="19"/>
      <c r="F14" s="19"/>
      <c r="G14" s="19"/>
      <c r="H14" s="19"/>
      <c r="I14" s="19"/>
      <c r="J14" s="19"/>
      <c r="K14" s="19"/>
      <c r="L14" s="19"/>
      <c r="M14" s="19"/>
      <c r="N14" s="19"/>
      <c r="O14" s="19"/>
      <c r="P14" s="19"/>
      <c r="Q14" s="19"/>
      <c r="R14" s="19"/>
      <c r="S14" s="19"/>
      <c r="T14" s="19"/>
      <c r="U14" s="19"/>
      <c r="V14" s="19"/>
      <c r="W14" s="19"/>
      <c r="X14" s="19"/>
      <c r="Y14" s="19"/>
      <c r="Z14" s="19"/>
    </row>
    <row r="15" spans="1:26" ht="34.5" customHeight="1">
      <c r="A15" s="20" t="s">
        <v>9</v>
      </c>
      <c r="B15" s="21">
        <v>3</v>
      </c>
      <c r="C15" s="22">
        <v>360000</v>
      </c>
      <c r="D15" s="23">
        <f t="shared" si="1"/>
        <v>1080000</v>
      </c>
      <c r="E15" s="19"/>
      <c r="F15" s="19"/>
      <c r="G15" s="19"/>
      <c r="H15" s="19"/>
      <c r="I15" s="19"/>
      <c r="J15" s="19"/>
      <c r="K15" s="19"/>
      <c r="L15" s="19"/>
      <c r="M15" s="19"/>
      <c r="N15" s="19"/>
      <c r="O15" s="19"/>
      <c r="P15" s="19"/>
      <c r="Q15" s="19"/>
      <c r="R15" s="19"/>
      <c r="S15" s="19"/>
      <c r="T15" s="19"/>
      <c r="U15" s="19"/>
      <c r="V15" s="19"/>
      <c r="W15" s="19"/>
      <c r="X15" s="19"/>
      <c r="Y15" s="19"/>
      <c r="Z15" s="19"/>
    </row>
    <row r="16" spans="1:26" ht="34.5" customHeight="1">
      <c r="A16" s="20" t="s">
        <v>12</v>
      </c>
      <c r="B16" s="21">
        <v>2</v>
      </c>
      <c r="C16" s="22">
        <v>360000</v>
      </c>
      <c r="D16" s="23">
        <f t="shared" si="1"/>
        <v>720000</v>
      </c>
      <c r="E16" s="19"/>
      <c r="F16" s="19"/>
      <c r="G16" s="19"/>
      <c r="H16" s="19"/>
      <c r="I16" s="19"/>
      <c r="J16" s="19"/>
      <c r="K16" s="19"/>
      <c r="L16" s="19"/>
      <c r="M16" s="19"/>
      <c r="N16" s="19"/>
      <c r="O16" s="19"/>
      <c r="P16" s="19"/>
      <c r="Q16" s="19"/>
      <c r="R16" s="19"/>
      <c r="S16" s="19"/>
      <c r="T16" s="19"/>
      <c r="U16" s="19"/>
      <c r="V16" s="19"/>
      <c r="W16" s="19"/>
      <c r="X16" s="19"/>
      <c r="Y16" s="19"/>
      <c r="Z16" s="19"/>
    </row>
    <row r="17" spans="1:26" ht="34.5" customHeight="1">
      <c r="A17" s="20" t="s">
        <v>15</v>
      </c>
      <c r="B17" s="21">
        <v>1</v>
      </c>
      <c r="C17" s="22">
        <v>414000</v>
      </c>
      <c r="D17" s="23">
        <f t="shared" si="1"/>
        <v>414000</v>
      </c>
      <c r="E17" s="19"/>
      <c r="F17" s="19"/>
      <c r="G17" s="19"/>
      <c r="H17" s="19"/>
      <c r="I17" s="19"/>
      <c r="J17" s="19"/>
      <c r="K17" s="19"/>
      <c r="L17" s="19"/>
      <c r="M17" s="19"/>
      <c r="N17" s="19"/>
      <c r="O17" s="19"/>
      <c r="P17" s="19"/>
      <c r="Q17" s="19"/>
      <c r="R17" s="19"/>
      <c r="S17" s="19"/>
      <c r="T17" s="19"/>
      <c r="U17" s="19"/>
      <c r="V17" s="19"/>
      <c r="W17" s="19"/>
      <c r="X17" s="19"/>
      <c r="Y17" s="19"/>
      <c r="Z17" s="19"/>
    </row>
    <row r="18" spans="1:26" ht="34.5" customHeight="1">
      <c r="A18" s="20" t="s">
        <v>10</v>
      </c>
      <c r="B18" s="21">
        <v>2</v>
      </c>
      <c r="C18" s="22">
        <v>360000</v>
      </c>
      <c r="D18" s="23">
        <f t="shared" si="1"/>
        <v>720000</v>
      </c>
      <c r="E18" s="19"/>
      <c r="F18" s="19"/>
      <c r="G18" s="19"/>
      <c r="H18" s="19"/>
      <c r="I18" s="19"/>
      <c r="J18" s="19"/>
      <c r="K18" s="19"/>
      <c r="L18" s="19"/>
      <c r="M18" s="19"/>
      <c r="N18" s="19"/>
      <c r="O18" s="19"/>
      <c r="P18" s="19"/>
      <c r="Q18" s="19"/>
      <c r="R18" s="19"/>
      <c r="S18" s="19"/>
      <c r="T18" s="19"/>
      <c r="U18" s="19"/>
      <c r="V18" s="19"/>
      <c r="W18" s="19"/>
      <c r="X18" s="19"/>
      <c r="Y18" s="19"/>
      <c r="Z18" s="19"/>
    </row>
    <row r="19" spans="1:26" ht="34.5" customHeight="1">
      <c r="A19" s="24" t="s">
        <v>56</v>
      </c>
      <c r="B19" s="25">
        <v>2</v>
      </c>
      <c r="C19" s="22">
        <v>360000</v>
      </c>
      <c r="D19" s="23">
        <f t="shared" si="1"/>
        <v>720000</v>
      </c>
      <c r="E19" s="19"/>
      <c r="F19" s="19"/>
      <c r="G19" s="19"/>
      <c r="H19" s="19"/>
      <c r="I19" s="19"/>
      <c r="J19" s="19"/>
      <c r="K19" s="19"/>
      <c r="L19" s="19"/>
      <c r="M19" s="19"/>
      <c r="N19" s="19"/>
      <c r="O19" s="19"/>
      <c r="P19" s="19"/>
      <c r="Q19" s="19"/>
      <c r="R19" s="19"/>
      <c r="S19" s="19"/>
      <c r="T19" s="19"/>
      <c r="U19" s="19"/>
      <c r="V19" s="19"/>
      <c r="W19" s="19"/>
      <c r="X19" s="19"/>
      <c r="Y19" s="19"/>
      <c r="Z19" s="19"/>
    </row>
    <row r="20" spans="1:26" ht="34.5" customHeight="1">
      <c r="A20" s="26" t="s">
        <v>57</v>
      </c>
      <c r="B20" s="27"/>
      <c r="C20" s="28"/>
      <c r="D20" s="29"/>
      <c r="E20" s="30"/>
      <c r="F20" s="30"/>
      <c r="G20" s="30"/>
      <c r="H20" s="30"/>
      <c r="I20" s="30"/>
      <c r="J20" s="30"/>
      <c r="K20" s="30"/>
      <c r="L20" s="30"/>
      <c r="M20" s="30"/>
      <c r="N20" s="30"/>
      <c r="O20" s="30"/>
      <c r="P20" s="30"/>
      <c r="Q20" s="30"/>
      <c r="R20" s="30"/>
      <c r="S20" s="30"/>
      <c r="T20" s="30"/>
      <c r="U20" s="30"/>
      <c r="V20" s="30"/>
      <c r="W20" s="30"/>
      <c r="X20" s="30"/>
      <c r="Y20" s="30"/>
      <c r="Z20" s="30"/>
    </row>
    <row r="21" spans="1:26" ht="34.5" customHeight="1">
      <c r="A21" s="15" t="s">
        <v>58</v>
      </c>
      <c r="B21" s="31">
        <v>3</v>
      </c>
      <c r="C21" s="32">
        <v>290000</v>
      </c>
      <c r="D21" s="33">
        <f t="shared" ref="D21:D28" si="2">C21*B21</f>
        <v>870000</v>
      </c>
      <c r="E21" s="30"/>
      <c r="F21" s="30"/>
      <c r="G21" s="30"/>
      <c r="H21" s="30"/>
      <c r="I21" s="30"/>
      <c r="J21" s="30"/>
      <c r="K21" s="30"/>
      <c r="L21" s="30"/>
      <c r="M21" s="30"/>
      <c r="N21" s="30"/>
      <c r="O21" s="30"/>
      <c r="P21" s="30"/>
      <c r="Q21" s="30"/>
      <c r="R21" s="30"/>
      <c r="S21" s="30"/>
      <c r="T21" s="30"/>
      <c r="U21" s="30"/>
      <c r="V21" s="30"/>
      <c r="W21" s="30"/>
      <c r="X21" s="30"/>
      <c r="Y21" s="30"/>
      <c r="Z21" s="30"/>
    </row>
    <row r="22" spans="1:26" ht="34.5" customHeight="1">
      <c r="A22" s="20" t="s">
        <v>59</v>
      </c>
      <c r="B22" s="34">
        <v>1</v>
      </c>
      <c r="C22" s="35">
        <v>333000</v>
      </c>
      <c r="D22" s="36">
        <f t="shared" si="2"/>
        <v>333000</v>
      </c>
      <c r="E22" s="30"/>
      <c r="F22" s="30"/>
      <c r="G22" s="30"/>
      <c r="H22" s="30"/>
      <c r="I22" s="30"/>
      <c r="J22" s="30"/>
      <c r="K22" s="30"/>
      <c r="L22" s="30"/>
      <c r="M22" s="30"/>
      <c r="N22" s="30"/>
      <c r="O22" s="30"/>
      <c r="P22" s="30"/>
      <c r="Q22" s="30"/>
      <c r="R22" s="30"/>
      <c r="S22" s="30"/>
      <c r="T22" s="30"/>
      <c r="U22" s="30"/>
      <c r="V22" s="30"/>
      <c r="W22" s="30"/>
      <c r="X22" s="30"/>
      <c r="Y22" s="30"/>
      <c r="Z22" s="30"/>
    </row>
    <row r="23" spans="1:26" ht="34.5" customHeight="1">
      <c r="A23" s="20" t="s">
        <v>60</v>
      </c>
      <c r="B23" s="31">
        <v>2</v>
      </c>
      <c r="C23" s="32">
        <v>290000</v>
      </c>
      <c r="D23" s="33">
        <f t="shared" si="2"/>
        <v>580000</v>
      </c>
      <c r="E23" s="30"/>
      <c r="F23" s="30"/>
      <c r="G23" s="30"/>
      <c r="H23" s="30"/>
      <c r="I23" s="30"/>
      <c r="J23" s="30"/>
      <c r="K23" s="30"/>
      <c r="L23" s="30"/>
      <c r="M23" s="30"/>
      <c r="N23" s="30"/>
      <c r="O23" s="30"/>
      <c r="P23" s="30"/>
      <c r="Q23" s="30"/>
      <c r="R23" s="30"/>
      <c r="S23" s="30"/>
      <c r="T23" s="30"/>
      <c r="U23" s="30"/>
      <c r="V23" s="30"/>
      <c r="W23" s="30"/>
      <c r="X23" s="30"/>
      <c r="Y23" s="30"/>
      <c r="Z23" s="30"/>
    </row>
    <row r="24" spans="1:26" ht="34.5" customHeight="1">
      <c r="A24" s="20" t="s">
        <v>61</v>
      </c>
      <c r="B24" s="37">
        <v>3</v>
      </c>
      <c r="C24" s="38">
        <v>290000</v>
      </c>
      <c r="D24" s="39">
        <f t="shared" si="2"/>
        <v>870000</v>
      </c>
      <c r="E24" s="30"/>
      <c r="F24" s="30"/>
      <c r="G24" s="30"/>
      <c r="H24" s="30"/>
      <c r="I24" s="30"/>
      <c r="J24" s="30"/>
      <c r="K24" s="30"/>
      <c r="L24" s="30"/>
      <c r="M24" s="30"/>
      <c r="N24" s="30"/>
      <c r="O24" s="30"/>
      <c r="P24" s="30"/>
      <c r="Q24" s="30"/>
      <c r="R24" s="30"/>
      <c r="S24" s="30"/>
      <c r="T24" s="30"/>
      <c r="U24" s="30"/>
      <c r="V24" s="30"/>
      <c r="W24" s="30"/>
      <c r="X24" s="30"/>
      <c r="Y24" s="30"/>
      <c r="Z24" s="30"/>
    </row>
    <row r="25" spans="1:26" ht="34.5" customHeight="1">
      <c r="A25" s="20" t="s">
        <v>55</v>
      </c>
      <c r="B25" s="37">
        <v>4</v>
      </c>
      <c r="C25" s="38">
        <v>290000</v>
      </c>
      <c r="D25" s="39">
        <f t="shared" si="2"/>
        <v>1160000</v>
      </c>
      <c r="E25" s="30"/>
      <c r="F25" s="30"/>
      <c r="G25" s="30"/>
      <c r="H25" s="30"/>
      <c r="I25" s="30"/>
      <c r="J25" s="30"/>
      <c r="K25" s="30"/>
      <c r="L25" s="30"/>
      <c r="M25" s="30"/>
      <c r="N25" s="30"/>
      <c r="O25" s="30"/>
      <c r="P25" s="30"/>
      <c r="Q25" s="30"/>
      <c r="R25" s="30"/>
      <c r="S25" s="30"/>
      <c r="T25" s="30"/>
      <c r="U25" s="30"/>
      <c r="V25" s="30"/>
      <c r="W25" s="30"/>
      <c r="X25" s="30"/>
      <c r="Y25" s="30"/>
      <c r="Z25" s="30"/>
    </row>
    <row r="26" spans="1:26" ht="34.5" customHeight="1">
      <c r="A26" s="20" t="s">
        <v>62</v>
      </c>
      <c r="B26" s="37">
        <v>4</v>
      </c>
      <c r="C26" s="38">
        <v>290000</v>
      </c>
      <c r="D26" s="39">
        <f t="shared" si="2"/>
        <v>1160000</v>
      </c>
      <c r="E26" s="30"/>
      <c r="F26" s="30"/>
      <c r="G26" s="30"/>
      <c r="H26" s="30"/>
      <c r="I26" s="30"/>
      <c r="J26" s="30"/>
      <c r="K26" s="30"/>
      <c r="L26" s="30"/>
      <c r="M26" s="30"/>
      <c r="N26" s="30"/>
      <c r="O26" s="30"/>
      <c r="P26" s="30"/>
      <c r="Q26" s="30"/>
      <c r="R26" s="30"/>
      <c r="S26" s="30"/>
      <c r="T26" s="30"/>
      <c r="U26" s="30"/>
      <c r="V26" s="30"/>
      <c r="W26" s="30"/>
      <c r="X26" s="30"/>
      <c r="Y26" s="30"/>
      <c r="Z26" s="30"/>
    </row>
    <row r="27" spans="1:26" ht="34.5" customHeight="1">
      <c r="A27" s="20" t="s">
        <v>63</v>
      </c>
      <c r="B27" s="37">
        <v>2</v>
      </c>
      <c r="C27" s="38">
        <v>290000</v>
      </c>
      <c r="D27" s="39">
        <f t="shared" si="2"/>
        <v>580000</v>
      </c>
      <c r="E27" s="30"/>
      <c r="F27" s="30"/>
      <c r="G27" s="30"/>
      <c r="H27" s="30"/>
      <c r="I27" s="30"/>
      <c r="J27" s="30"/>
      <c r="K27" s="30"/>
      <c r="L27" s="30"/>
      <c r="M27" s="30"/>
      <c r="N27" s="30"/>
      <c r="O27" s="30"/>
      <c r="P27" s="30"/>
      <c r="Q27" s="30"/>
      <c r="R27" s="30"/>
      <c r="S27" s="30"/>
      <c r="T27" s="30"/>
      <c r="U27" s="30"/>
      <c r="V27" s="30"/>
      <c r="W27" s="30"/>
      <c r="X27" s="30"/>
      <c r="Y27" s="30"/>
      <c r="Z27" s="30"/>
    </row>
    <row r="28" spans="1:26" ht="34.5" customHeight="1">
      <c r="A28" s="24" t="s">
        <v>64</v>
      </c>
      <c r="B28" s="40">
        <v>2</v>
      </c>
      <c r="C28" s="41">
        <v>330000</v>
      </c>
      <c r="D28" s="42">
        <f t="shared" si="2"/>
        <v>660000</v>
      </c>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c r="A29" s="43"/>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43"/>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43"/>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43"/>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43"/>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43"/>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43"/>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43"/>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43"/>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43"/>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43"/>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43"/>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43"/>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43"/>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43"/>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43"/>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43"/>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43"/>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43"/>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43"/>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43"/>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43"/>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43"/>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43"/>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43"/>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43"/>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43"/>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43"/>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43"/>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43"/>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43"/>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43"/>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43"/>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43"/>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43"/>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43"/>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43"/>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43"/>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43"/>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43"/>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43"/>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43"/>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43"/>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43"/>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43"/>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43"/>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43"/>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43"/>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43"/>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43"/>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43"/>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43"/>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43"/>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43"/>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43"/>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43"/>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43"/>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43"/>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43"/>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43"/>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43"/>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43"/>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43"/>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43"/>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43"/>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43"/>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43"/>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43"/>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43"/>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43"/>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43"/>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43"/>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43"/>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4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43"/>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43"/>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43"/>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4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43"/>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43"/>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43"/>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4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43"/>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43"/>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43"/>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43"/>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43"/>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4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43"/>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4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43"/>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43"/>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4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4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4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4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4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4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4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4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4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4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4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4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4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4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4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4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43"/>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43"/>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43"/>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43"/>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43"/>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4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4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4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4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4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4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4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4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4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4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4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4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4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4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4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43"/>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4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43"/>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43"/>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43"/>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43"/>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43"/>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43"/>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43"/>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4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43"/>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43"/>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43"/>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43"/>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43"/>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43"/>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43"/>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4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43"/>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43"/>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43"/>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43"/>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43"/>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43"/>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43"/>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4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43"/>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43"/>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43"/>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43"/>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43"/>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43"/>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43"/>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4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43"/>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43"/>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4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43"/>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43"/>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43"/>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43"/>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4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43"/>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4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43"/>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43"/>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43"/>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43"/>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43"/>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4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43"/>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43"/>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43"/>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43"/>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43"/>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43"/>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43"/>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4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43"/>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43"/>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43"/>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43"/>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43"/>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4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43"/>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4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43"/>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43"/>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43"/>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43"/>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43"/>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43"/>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43"/>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4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43"/>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43"/>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43"/>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43"/>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43"/>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43"/>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43"/>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4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43"/>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43"/>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43"/>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43"/>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43"/>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43"/>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43"/>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4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43"/>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43"/>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43"/>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43"/>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43"/>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43"/>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43"/>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4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43"/>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43"/>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43"/>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43"/>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43"/>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43"/>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43"/>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4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43"/>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43"/>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43"/>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43"/>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43"/>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43"/>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43"/>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4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43"/>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43"/>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43"/>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43"/>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43"/>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43"/>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43"/>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4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43"/>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43"/>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43"/>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43"/>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43"/>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43"/>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43"/>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4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43"/>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43"/>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43"/>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43"/>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43"/>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43"/>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43"/>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4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43"/>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43"/>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43"/>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43"/>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4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43"/>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43"/>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4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43"/>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43"/>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43"/>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43"/>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43"/>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43"/>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43"/>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4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43"/>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43"/>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43"/>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43"/>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43"/>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43"/>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43"/>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4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43"/>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43"/>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43"/>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43"/>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43"/>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43"/>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43"/>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4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43"/>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43"/>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43"/>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43"/>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43"/>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43"/>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43"/>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4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43"/>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43"/>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43"/>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43"/>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43"/>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43"/>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43"/>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4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43"/>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43"/>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43"/>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43"/>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43"/>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43"/>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43"/>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4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43"/>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43"/>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43"/>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43"/>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43"/>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43"/>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43"/>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4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43"/>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43"/>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43"/>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43"/>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43"/>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43"/>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43"/>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4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43"/>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43"/>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43"/>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43"/>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43"/>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43"/>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43"/>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4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43"/>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43"/>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43"/>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43"/>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43"/>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43"/>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43"/>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4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43"/>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43"/>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43"/>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43"/>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43"/>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43"/>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43"/>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4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43"/>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43"/>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43"/>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43"/>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43"/>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43"/>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43"/>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4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43"/>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43"/>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43"/>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43"/>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43"/>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43"/>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43"/>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4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43"/>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43"/>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43"/>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43"/>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43"/>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43"/>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43"/>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4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43"/>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43"/>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43"/>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43"/>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43"/>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43"/>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43"/>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4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43"/>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43"/>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43"/>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43"/>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43"/>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43"/>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43"/>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4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43"/>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43"/>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43"/>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43"/>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43"/>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43"/>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43"/>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4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43"/>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43"/>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43"/>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43"/>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43"/>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43"/>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43"/>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4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43"/>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43"/>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43"/>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43"/>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43"/>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43"/>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43"/>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4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43"/>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43"/>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43"/>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43"/>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43"/>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43"/>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43"/>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43"/>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43"/>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43"/>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43"/>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43"/>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43"/>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43"/>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43"/>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43"/>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43"/>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43"/>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43"/>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43"/>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43"/>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43"/>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43"/>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43"/>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43"/>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43"/>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43"/>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43"/>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43"/>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43"/>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43"/>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43"/>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43"/>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43"/>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43"/>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43"/>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43"/>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43"/>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43"/>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43"/>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43"/>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43"/>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43"/>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43"/>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43"/>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43"/>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43"/>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43"/>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43"/>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43"/>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43"/>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43"/>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43"/>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43"/>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43"/>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43"/>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43"/>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43"/>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43"/>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43"/>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43"/>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43"/>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43"/>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43"/>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43"/>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43"/>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43"/>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43"/>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43"/>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43"/>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43"/>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43"/>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43"/>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43"/>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43"/>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43"/>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43"/>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43"/>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43"/>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43"/>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43"/>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43"/>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43"/>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43"/>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43"/>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43"/>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43"/>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43"/>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43"/>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43"/>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43"/>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43"/>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43"/>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43"/>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43"/>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43"/>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43"/>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43"/>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43"/>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43"/>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43"/>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43"/>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43"/>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43"/>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43"/>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43"/>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43"/>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43"/>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43"/>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43"/>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43"/>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43"/>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43"/>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43"/>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43"/>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43"/>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43"/>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43"/>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43"/>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43"/>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43"/>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43"/>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43"/>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43"/>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43"/>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43"/>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43"/>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43"/>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43"/>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43"/>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43"/>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43"/>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43"/>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43"/>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43"/>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43"/>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43"/>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43"/>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43"/>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43"/>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43"/>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43"/>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43"/>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43"/>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43"/>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43"/>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43"/>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43"/>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43"/>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43"/>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43"/>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43"/>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43"/>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43"/>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43"/>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43"/>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43"/>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43"/>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43"/>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43"/>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43"/>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43"/>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43"/>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43"/>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43"/>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43"/>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43"/>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43"/>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43"/>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43"/>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43"/>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43"/>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43"/>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43"/>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43"/>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43"/>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43"/>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43"/>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43"/>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43"/>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43"/>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43"/>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43"/>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43"/>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43"/>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43"/>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43"/>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43"/>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43"/>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43"/>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43"/>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43"/>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43"/>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43"/>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43"/>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43"/>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43"/>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43"/>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43"/>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43"/>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43"/>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43"/>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43"/>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4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43"/>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43"/>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43"/>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4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43"/>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4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43"/>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43"/>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43"/>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43"/>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4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43"/>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43"/>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4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43"/>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43"/>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43"/>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43"/>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43"/>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43"/>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43"/>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43"/>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43"/>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43"/>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43"/>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43"/>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43"/>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43"/>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43"/>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43"/>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43"/>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43"/>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43"/>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43"/>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43"/>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43"/>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43"/>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43"/>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43"/>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43"/>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43"/>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43"/>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43"/>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43"/>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43"/>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43"/>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43"/>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43"/>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43"/>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43"/>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43"/>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43"/>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43"/>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43"/>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43"/>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43"/>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43"/>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43"/>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43"/>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43"/>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43"/>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43"/>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43"/>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43"/>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43"/>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43"/>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43"/>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43"/>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43"/>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43"/>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43"/>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43"/>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43"/>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43"/>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43"/>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43"/>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43"/>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43"/>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43"/>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43"/>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43"/>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43"/>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43"/>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43"/>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43"/>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43"/>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43"/>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43"/>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43"/>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43"/>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43"/>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43"/>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43"/>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43"/>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43"/>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43"/>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43"/>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43"/>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43"/>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43"/>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43"/>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43"/>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43"/>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43"/>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43"/>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43"/>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43"/>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43"/>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43"/>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43"/>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43"/>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43"/>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43"/>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43"/>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43"/>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43"/>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43"/>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43"/>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43"/>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43"/>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43"/>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43"/>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43"/>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43"/>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43"/>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43"/>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43"/>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43"/>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43"/>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43"/>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43"/>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43"/>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43"/>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43"/>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43"/>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43"/>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43"/>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43"/>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43"/>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43"/>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43"/>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43"/>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43"/>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43"/>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43"/>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43"/>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43"/>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43"/>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43"/>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43"/>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43"/>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43"/>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43"/>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43"/>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43"/>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43"/>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43"/>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43"/>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43"/>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43"/>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43"/>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43"/>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43"/>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43"/>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43"/>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43"/>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43"/>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43"/>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43"/>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43"/>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43"/>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43"/>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43"/>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43"/>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43"/>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43"/>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43"/>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43"/>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43"/>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43"/>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43"/>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43"/>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43"/>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43"/>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43"/>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43"/>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43"/>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43"/>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43"/>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43"/>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43"/>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43"/>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43"/>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43"/>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43"/>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43"/>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43"/>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43"/>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43"/>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43"/>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43"/>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43"/>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43"/>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43"/>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43"/>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43"/>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43"/>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43"/>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43"/>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43"/>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43"/>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43"/>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43"/>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43"/>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43"/>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43"/>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43"/>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43"/>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43"/>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43"/>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43"/>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43"/>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43"/>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43"/>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43"/>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43"/>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43"/>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43"/>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43"/>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43"/>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43"/>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43"/>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43"/>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43"/>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43"/>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43"/>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43"/>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43"/>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43"/>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43"/>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43"/>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43"/>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43"/>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43"/>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43"/>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43"/>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43"/>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43"/>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43"/>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43"/>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43"/>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43"/>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43"/>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43"/>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43"/>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43"/>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43"/>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43"/>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43"/>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43"/>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43"/>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43"/>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43"/>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43"/>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43"/>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43"/>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43"/>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43"/>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43"/>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43"/>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43"/>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43"/>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43"/>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43"/>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43"/>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43"/>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43"/>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43"/>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43"/>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43"/>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43"/>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43"/>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43"/>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43"/>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43"/>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43"/>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43"/>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43"/>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43"/>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43"/>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43"/>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43"/>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43"/>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43"/>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43"/>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43"/>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43"/>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43"/>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43"/>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43"/>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43"/>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43"/>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43"/>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43"/>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43"/>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43"/>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43"/>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43"/>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43"/>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43"/>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43"/>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43"/>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43"/>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43"/>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43"/>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43"/>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43"/>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43"/>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43"/>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43"/>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43"/>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43"/>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43"/>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43"/>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43"/>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43"/>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43"/>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43"/>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43"/>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43"/>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43"/>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43"/>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43"/>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43"/>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43"/>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43"/>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43"/>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43"/>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43"/>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43"/>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43"/>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4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showGridLines="0" workbookViewId="0"/>
  </sheetViews>
  <sheetFormatPr defaultColWidth="12.625" defaultRowHeight="15" customHeight="1"/>
  <cols>
    <col min="1" max="26" width="8"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30"/>
  <sheetViews>
    <sheetView showGridLines="0" view="pageBreakPreview" zoomScale="78" zoomScaleNormal="70" zoomScaleSheetLayoutView="78" workbookViewId="0">
      <pane xSplit="3" ySplit="9" topLeftCell="D10" activePane="bottomRight" state="frozen"/>
      <selection pane="topRight" activeCell="D1" sqref="D1"/>
      <selection pane="bottomLeft" activeCell="A10" sqref="A10"/>
      <selection pane="bottomRight" activeCell="N23" sqref="N23"/>
    </sheetView>
  </sheetViews>
  <sheetFormatPr defaultColWidth="12.625" defaultRowHeight="15" customHeight="1"/>
  <cols>
    <col min="1" max="1" width="4.625" style="438" customWidth="1"/>
    <col min="2" max="2" width="10.875" style="438" customWidth="1"/>
    <col min="3" max="3" width="34.125" style="438" customWidth="1"/>
    <col min="4" max="4" width="31.5" style="438" customWidth="1"/>
    <col min="5" max="5" width="11.5" style="438" customWidth="1"/>
    <col min="6" max="6" width="7.5" style="438" customWidth="1"/>
    <col min="7" max="7" width="7" style="438" customWidth="1"/>
    <col min="8" max="8" width="8.375" style="438" customWidth="1"/>
    <col min="9" max="9" width="6.5" style="438" customWidth="1"/>
    <col min="10" max="10" width="7.75" style="438" customWidth="1"/>
    <col min="11" max="11" width="6.5" style="438" customWidth="1"/>
    <col min="12" max="13" width="11.125" style="438" customWidth="1"/>
    <col min="14" max="14" width="14.75" style="438" customWidth="1"/>
    <col min="15" max="15" width="26.25" style="438" customWidth="1"/>
    <col min="16" max="18" width="8.625" style="438" hidden="1" customWidth="1"/>
    <col min="19" max="26" width="8.625" style="438" customWidth="1"/>
    <col min="27" max="29" width="6.75" style="438" hidden="1" customWidth="1"/>
    <col min="30" max="30" width="6.75" style="438" customWidth="1"/>
    <col min="31" max="31" width="9.75" style="438" customWidth="1"/>
    <col min="32" max="32" width="6.75" style="438" customWidth="1"/>
    <col min="33" max="33" width="8.125" style="438" customWidth="1"/>
    <col min="34" max="34" width="16.375" style="438" customWidth="1"/>
    <col min="35" max="37" width="9.875" style="438" customWidth="1"/>
    <col min="38" max="16384" width="12.625" style="438"/>
  </cols>
  <sheetData>
    <row r="1" spans="1:37" ht="15.75" customHeight="1">
      <c r="A1" s="682" t="s">
        <v>311</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14"/>
      <c r="AJ1" s="14"/>
      <c r="AK1" s="14"/>
    </row>
    <row r="2" spans="1:37" ht="15" customHeight="1">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14"/>
      <c r="AJ2" s="14"/>
      <c r="AK2" s="14"/>
    </row>
    <row r="3" spans="1:37" ht="24" customHeight="1">
      <c r="A3" s="683" t="s">
        <v>31</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44"/>
      <c r="AJ3" s="44"/>
      <c r="AK3" s="44"/>
    </row>
    <row r="4" spans="1:37" ht="9.75" customHeight="1">
      <c r="A4" s="14"/>
      <c r="B4" s="45"/>
      <c r="C4" s="43"/>
      <c r="D4" s="46"/>
      <c r="E4" s="47"/>
      <c r="F4" s="43"/>
      <c r="G4" s="43"/>
      <c r="H4" s="43"/>
      <c r="I4" s="43"/>
      <c r="J4" s="48"/>
      <c r="K4" s="49"/>
      <c r="L4" s="14"/>
      <c r="M4" s="14"/>
      <c r="N4" s="14"/>
      <c r="O4" s="50"/>
      <c r="P4" s="14"/>
      <c r="Q4" s="14"/>
      <c r="R4" s="51"/>
      <c r="S4" s="51"/>
      <c r="T4" s="51"/>
      <c r="U4" s="52"/>
      <c r="V4" s="52"/>
      <c r="W4" s="52"/>
      <c r="X4" s="52"/>
      <c r="Y4" s="53"/>
      <c r="Z4" s="53"/>
      <c r="AA4" s="53"/>
      <c r="AB4" s="53"/>
      <c r="AC4" s="53"/>
      <c r="AD4" s="53"/>
      <c r="AE4" s="53"/>
      <c r="AF4" s="53"/>
      <c r="AG4" s="53"/>
      <c r="AH4" s="54"/>
      <c r="AI4" s="14"/>
      <c r="AJ4" s="14"/>
      <c r="AK4" s="14"/>
    </row>
    <row r="5" spans="1:37" ht="18.75" customHeight="1">
      <c r="A5" s="678" t="s">
        <v>66</v>
      </c>
      <c r="B5" s="678" t="s">
        <v>67</v>
      </c>
      <c r="C5" s="678" t="s">
        <v>68</v>
      </c>
      <c r="D5" s="56"/>
      <c r="E5" s="678" t="s">
        <v>69</v>
      </c>
      <c r="F5" s="684" t="s">
        <v>70</v>
      </c>
      <c r="G5" s="662"/>
      <c r="H5" s="663"/>
      <c r="I5" s="678" t="s">
        <v>71</v>
      </c>
      <c r="J5" s="678" t="s">
        <v>72</v>
      </c>
      <c r="K5" s="685" t="s">
        <v>73</v>
      </c>
      <c r="L5" s="678" t="s">
        <v>74</v>
      </c>
      <c r="M5" s="460"/>
      <c r="N5" s="439"/>
      <c r="O5" s="678" t="s">
        <v>75</v>
      </c>
      <c r="P5" s="680" t="s">
        <v>79</v>
      </c>
      <c r="Q5" s="671"/>
      <c r="R5" s="672"/>
      <c r="S5" s="681" t="s">
        <v>307</v>
      </c>
      <c r="T5" s="671"/>
      <c r="U5" s="671"/>
      <c r="V5" s="672"/>
      <c r="W5" s="670" t="s">
        <v>265</v>
      </c>
      <c r="X5" s="671"/>
      <c r="Y5" s="671"/>
      <c r="Z5" s="672"/>
      <c r="AA5" s="670" t="s">
        <v>79</v>
      </c>
      <c r="AB5" s="671"/>
      <c r="AC5" s="672"/>
      <c r="AD5" s="661" t="s">
        <v>80</v>
      </c>
      <c r="AE5" s="662"/>
      <c r="AF5" s="662"/>
      <c r="AG5" s="663"/>
      <c r="AH5" s="669" t="s">
        <v>81</v>
      </c>
      <c r="AI5" s="14"/>
      <c r="AJ5" s="14"/>
      <c r="AK5" s="14"/>
    </row>
    <row r="6" spans="1:37" ht="27" customHeight="1">
      <c r="A6" s="660"/>
      <c r="B6" s="660"/>
      <c r="C6" s="660"/>
      <c r="D6" s="57"/>
      <c r="E6" s="660"/>
      <c r="F6" s="664"/>
      <c r="G6" s="657"/>
      <c r="H6" s="665"/>
      <c r="I6" s="660"/>
      <c r="J6" s="660"/>
      <c r="K6" s="660"/>
      <c r="L6" s="660"/>
      <c r="M6" s="659" t="s">
        <v>82</v>
      </c>
      <c r="N6" s="659" t="s">
        <v>315</v>
      </c>
      <c r="O6" s="660"/>
      <c r="P6" s="58">
        <f t="shared" ref="P6:Z6" si="0">P8+6</f>
        <v>296</v>
      </c>
      <c r="Q6" s="58">
        <f t="shared" si="0"/>
        <v>303</v>
      </c>
      <c r="R6" s="59">
        <f t="shared" si="0"/>
        <v>310</v>
      </c>
      <c r="S6" s="59">
        <f t="shared" si="0"/>
        <v>317</v>
      </c>
      <c r="T6" s="59">
        <f t="shared" si="0"/>
        <v>324</v>
      </c>
      <c r="U6" s="59">
        <f t="shared" si="0"/>
        <v>331</v>
      </c>
      <c r="V6" s="59">
        <f t="shared" si="0"/>
        <v>338</v>
      </c>
      <c r="W6" s="59">
        <f t="shared" si="0"/>
        <v>345</v>
      </c>
      <c r="X6" s="59">
        <f t="shared" si="0"/>
        <v>352</v>
      </c>
      <c r="Y6" s="58">
        <f t="shared" si="0"/>
        <v>359</v>
      </c>
      <c r="Z6" s="58">
        <f t="shared" si="0"/>
        <v>366</v>
      </c>
      <c r="AA6" s="58">
        <f>AA8+7</f>
        <v>374</v>
      </c>
      <c r="AB6" s="60">
        <f t="shared" ref="AB6:AC6" si="1">AB8+6</f>
        <v>381</v>
      </c>
      <c r="AC6" s="60">
        <f t="shared" si="1"/>
        <v>388</v>
      </c>
      <c r="AD6" s="664"/>
      <c r="AE6" s="657"/>
      <c r="AF6" s="657"/>
      <c r="AG6" s="665"/>
      <c r="AH6" s="665"/>
      <c r="AI6" s="61"/>
      <c r="AJ6" s="61"/>
      <c r="AK6" s="61"/>
    </row>
    <row r="7" spans="1:37" ht="20.25" customHeight="1">
      <c r="A7" s="660"/>
      <c r="B7" s="660"/>
      <c r="C7" s="660"/>
      <c r="D7" s="57" t="s">
        <v>83</v>
      </c>
      <c r="E7" s="660"/>
      <c r="F7" s="666"/>
      <c r="G7" s="667"/>
      <c r="H7" s="668"/>
      <c r="I7" s="660"/>
      <c r="J7" s="660"/>
      <c r="K7" s="660"/>
      <c r="L7" s="660"/>
      <c r="M7" s="660"/>
      <c r="N7" s="660"/>
      <c r="O7" s="660"/>
      <c r="P7" s="62" t="s">
        <v>84</v>
      </c>
      <c r="Q7" s="62" t="s">
        <v>84</v>
      </c>
      <c r="R7" s="63" t="s">
        <v>84</v>
      </c>
      <c r="S7" s="63" t="s">
        <v>84</v>
      </c>
      <c r="T7" s="63" t="s">
        <v>84</v>
      </c>
      <c r="U7" s="63" t="s">
        <v>84</v>
      </c>
      <c r="V7" s="63" t="s">
        <v>84</v>
      </c>
      <c r="W7" s="63" t="s">
        <v>84</v>
      </c>
      <c r="X7" s="63" t="s">
        <v>84</v>
      </c>
      <c r="Y7" s="62" t="s">
        <v>84</v>
      </c>
      <c r="Z7" s="62" t="s">
        <v>84</v>
      </c>
      <c r="AA7" s="62" t="s">
        <v>84</v>
      </c>
      <c r="AB7" s="64" t="s">
        <v>84</v>
      </c>
      <c r="AC7" s="64" t="s">
        <v>84</v>
      </c>
      <c r="AD7" s="664"/>
      <c r="AE7" s="657"/>
      <c r="AF7" s="657"/>
      <c r="AG7" s="665"/>
      <c r="AH7" s="665"/>
      <c r="AI7" s="14"/>
      <c r="AJ7" s="14"/>
      <c r="AK7" s="14"/>
    </row>
    <row r="8" spans="1:37" ht="43.5" customHeight="1">
      <c r="A8" s="679"/>
      <c r="B8" s="679"/>
      <c r="C8" s="679"/>
      <c r="D8" s="65"/>
      <c r="E8" s="679"/>
      <c r="F8" s="66" t="s">
        <v>85</v>
      </c>
      <c r="G8" s="66" t="s">
        <v>86</v>
      </c>
      <c r="H8" s="66" t="s">
        <v>87</v>
      </c>
      <c r="I8" s="679"/>
      <c r="J8" s="679"/>
      <c r="K8" s="679"/>
      <c r="L8" s="679"/>
      <c r="M8" s="66" t="s">
        <v>88</v>
      </c>
      <c r="N8" s="66"/>
      <c r="O8" s="679"/>
      <c r="P8" s="67">
        <v>290</v>
      </c>
      <c r="Q8" s="67">
        <f t="shared" ref="Q8:AC8" si="2">P6+1</f>
        <v>297</v>
      </c>
      <c r="R8" s="68">
        <f t="shared" si="2"/>
        <v>304</v>
      </c>
      <c r="S8" s="68">
        <f t="shared" si="2"/>
        <v>311</v>
      </c>
      <c r="T8" s="68">
        <f t="shared" si="2"/>
        <v>318</v>
      </c>
      <c r="U8" s="68">
        <f t="shared" si="2"/>
        <v>325</v>
      </c>
      <c r="V8" s="68">
        <f t="shared" si="2"/>
        <v>332</v>
      </c>
      <c r="W8" s="68">
        <f t="shared" si="2"/>
        <v>339</v>
      </c>
      <c r="X8" s="68">
        <f t="shared" si="2"/>
        <v>346</v>
      </c>
      <c r="Y8" s="67">
        <f t="shared" si="2"/>
        <v>353</v>
      </c>
      <c r="Z8" s="67">
        <f t="shared" si="2"/>
        <v>360</v>
      </c>
      <c r="AA8" s="67">
        <f t="shared" si="2"/>
        <v>367</v>
      </c>
      <c r="AB8" s="69">
        <f t="shared" si="2"/>
        <v>375</v>
      </c>
      <c r="AC8" s="69">
        <f t="shared" si="2"/>
        <v>382</v>
      </c>
      <c r="AD8" s="664"/>
      <c r="AE8" s="657"/>
      <c r="AF8" s="657"/>
      <c r="AG8" s="665"/>
      <c r="AH8" s="665"/>
      <c r="AI8" s="14"/>
      <c r="AJ8" s="14"/>
      <c r="AK8" s="14"/>
    </row>
    <row r="9" spans="1:37" ht="31.5" customHeight="1">
      <c r="A9" s="673" t="s">
        <v>89</v>
      </c>
      <c r="B9" s="671"/>
      <c r="C9" s="674"/>
      <c r="D9" s="70"/>
      <c r="E9" s="71"/>
      <c r="F9" s="71"/>
      <c r="G9" s="72"/>
      <c r="H9" s="72"/>
      <c r="I9" s="72"/>
      <c r="J9" s="72"/>
      <c r="K9" s="73"/>
      <c r="L9" s="74"/>
      <c r="M9" s="461"/>
      <c r="N9" s="74"/>
      <c r="O9" s="75"/>
      <c r="P9" s="76">
        <v>43</v>
      </c>
      <c r="Q9" s="76">
        <f t="shared" ref="Q9:AC9" si="3">P9+1</f>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76">
        <f t="shared" si="3"/>
        <v>56</v>
      </c>
      <c r="AD9" s="666"/>
      <c r="AE9" s="667"/>
      <c r="AF9" s="667"/>
      <c r="AG9" s="668"/>
      <c r="AH9" s="668"/>
      <c r="AI9" s="14"/>
      <c r="AJ9" s="14"/>
      <c r="AK9" s="14"/>
    </row>
    <row r="10" spans="1:37" ht="34.5" customHeight="1">
      <c r="A10" s="441">
        <v>1</v>
      </c>
      <c r="B10" s="442"/>
      <c r="C10" s="443" t="s">
        <v>312</v>
      </c>
      <c r="D10" s="444" t="s">
        <v>313</v>
      </c>
      <c r="E10" s="445" t="s">
        <v>314</v>
      </c>
      <c r="F10" s="446">
        <v>30</v>
      </c>
      <c r="G10" s="446"/>
      <c r="H10" s="447">
        <v>30</v>
      </c>
      <c r="I10" s="448">
        <v>60</v>
      </c>
      <c r="J10" s="449">
        <v>2</v>
      </c>
      <c r="K10" s="450">
        <v>6</v>
      </c>
      <c r="L10" s="451">
        <f>306000*1.2*1.2</f>
        <v>440640</v>
      </c>
      <c r="M10" s="451">
        <f>L10*J10</f>
        <v>881280</v>
      </c>
      <c r="N10" s="464">
        <v>881000</v>
      </c>
      <c r="O10" s="452" t="s">
        <v>178</v>
      </c>
      <c r="P10" s="453">
        <v>9</v>
      </c>
      <c r="Q10" s="453">
        <v>9</v>
      </c>
      <c r="R10" s="453">
        <v>9</v>
      </c>
      <c r="S10" s="454"/>
      <c r="T10" s="454"/>
      <c r="U10" s="465">
        <v>6</v>
      </c>
      <c r="V10" s="454">
        <v>6</v>
      </c>
      <c r="W10" s="454">
        <v>6</v>
      </c>
      <c r="X10" s="454">
        <v>6</v>
      </c>
      <c r="Y10" s="454">
        <v>6</v>
      </c>
      <c r="Z10" s="454" t="s">
        <v>141</v>
      </c>
      <c r="AA10" s="454"/>
      <c r="AB10" s="454"/>
      <c r="AC10" s="454"/>
      <c r="AD10" s="455" t="s">
        <v>96</v>
      </c>
      <c r="AE10" s="456" t="s">
        <v>308</v>
      </c>
      <c r="AF10" s="457" t="s">
        <v>98</v>
      </c>
      <c r="AG10" s="458" t="s">
        <v>316</v>
      </c>
      <c r="AH10" s="459"/>
      <c r="AI10" s="19"/>
      <c r="AJ10" s="19"/>
      <c r="AK10" s="19"/>
    </row>
    <row r="11" spans="1:37" ht="34.5" hidden="1" customHeight="1">
      <c r="A11" s="140">
        <v>5</v>
      </c>
      <c r="B11" s="141"/>
      <c r="C11" s="142"/>
      <c r="D11" s="143" t="s">
        <v>196</v>
      </c>
      <c r="E11" s="144" t="s">
        <v>197</v>
      </c>
      <c r="F11" s="145"/>
      <c r="G11" s="145"/>
      <c r="H11" s="146"/>
      <c r="I11" s="147"/>
      <c r="J11" s="148"/>
      <c r="K11" s="149"/>
      <c r="L11" s="150">
        <v>320000</v>
      </c>
      <c r="M11" s="150"/>
      <c r="N11" s="151">
        <f>L11*J11</f>
        <v>0</v>
      </c>
      <c r="O11" s="152"/>
      <c r="P11" s="153"/>
      <c r="Q11" s="153"/>
      <c r="R11" s="148"/>
      <c r="S11" s="153"/>
      <c r="T11" s="148"/>
      <c r="U11" s="148"/>
      <c r="V11" s="148"/>
      <c r="W11" s="148"/>
      <c r="X11" s="154"/>
      <c r="Y11" s="154"/>
      <c r="Z11" s="154"/>
      <c r="AA11" s="154"/>
      <c r="AB11" s="154"/>
      <c r="AC11" s="154"/>
      <c r="AD11" s="155" t="s">
        <v>96</v>
      </c>
      <c r="AE11" s="156"/>
      <c r="AF11" s="156" t="s">
        <v>98</v>
      </c>
      <c r="AG11" s="157"/>
      <c r="AH11" s="158"/>
      <c r="AI11" s="30"/>
      <c r="AJ11" s="30"/>
      <c r="AK11" s="30"/>
    </row>
    <row r="12" spans="1:37" ht="16.5" customHeight="1">
      <c r="A12" s="45"/>
      <c r="B12" s="45"/>
      <c r="C12" s="159"/>
      <c r="D12" s="160"/>
      <c r="E12" s="161"/>
      <c r="F12" s="159"/>
      <c r="G12" s="159"/>
      <c r="H12" s="159"/>
      <c r="I12" s="159"/>
      <c r="J12" s="160"/>
      <c r="K12" s="162"/>
      <c r="L12" s="163"/>
      <c r="M12" s="163"/>
      <c r="N12" s="164"/>
      <c r="O12" s="165"/>
      <c r="P12" s="166"/>
      <c r="Q12" s="166"/>
      <c r="R12" s="166"/>
      <c r="S12" s="166"/>
      <c r="T12" s="167"/>
      <c r="U12" s="167"/>
      <c r="V12" s="167"/>
      <c r="W12" s="167"/>
      <c r="X12" s="167"/>
      <c r="Y12" s="167"/>
      <c r="Z12" s="167"/>
      <c r="AA12" s="167"/>
      <c r="AB12" s="167"/>
      <c r="AC12" s="167"/>
      <c r="AD12" s="167"/>
      <c r="AE12" s="167"/>
      <c r="AF12" s="167"/>
      <c r="AG12" s="167"/>
      <c r="AH12" s="52"/>
      <c r="AI12" s="14"/>
      <c r="AJ12" s="14"/>
      <c r="AK12" s="14"/>
    </row>
    <row r="13" spans="1:37" ht="22.5" customHeight="1">
      <c r="A13" s="390" t="s">
        <v>198</v>
      </c>
      <c r="B13" s="391"/>
      <c r="C13" s="392"/>
      <c r="D13" s="393"/>
      <c r="E13" s="394"/>
      <c r="F13" s="392"/>
      <c r="G13" s="392"/>
      <c r="H13" s="392"/>
      <c r="I13" s="392"/>
      <c r="J13" s="395"/>
      <c r="K13" s="396"/>
      <c r="L13" s="394"/>
      <c r="M13" s="462"/>
      <c r="N13" s="397"/>
      <c r="O13" s="398"/>
      <c r="P13" s="399"/>
      <c r="Q13" s="399"/>
      <c r="R13" s="399"/>
      <c r="S13" s="399"/>
      <c r="T13" s="400"/>
      <c r="U13" s="400"/>
      <c r="V13" s="400"/>
      <c r="W13" s="400"/>
      <c r="X13" s="400"/>
      <c r="Y13" s="168"/>
      <c r="Z13" s="168"/>
      <c r="AA13" s="168"/>
      <c r="AB13" s="168"/>
      <c r="AC13" s="168"/>
      <c r="AD13" s="168"/>
      <c r="AE13" s="168"/>
      <c r="AF13" s="168"/>
      <c r="AG13" s="168"/>
      <c r="AH13" s="169"/>
      <c r="AI13" s="170"/>
      <c r="AJ13" s="170"/>
      <c r="AK13" s="170"/>
    </row>
    <row r="14" spans="1:37" ht="60" customHeight="1">
      <c r="A14" s="675" t="s">
        <v>306</v>
      </c>
      <c r="B14" s="676"/>
      <c r="C14" s="676"/>
      <c r="D14" s="676"/>
      <c r="E14" s="676"/>
      <c r="F14" s="676"/>
      <c r="G14" s="676"/>
      <c r="H14" s="676"/>
      <c r="I14" s="676"/>
      <c r="J14" s="676"/>
      <c r="K14" s="676"/>
      <c r="L14" s="676"/>
      <c r="M14" s="677"/>
      <c r="N14" s="676"/>
      <c r="O14" s="676"/>
      <c r="P14" s="676"/>
      <c r="Q14" s="676"/>
      <c r="R14" s="676"/>
      <c r="S14" s="676"/>
      <c r="T14" s="676"/>
      <c r="U14" s="676"/>
      <c r="V14" s="676"/>
      <c r="W14" s="676"/>
      <c r="X14" s="677"/>
      <c r="Y14" s="168"/>
      <c r="Z14" s="168"/>
      <c r="AA14" s="168"/>
      <c r="AB14" s="168"/>
      <c r="AC14" s="168"/>
      <c r="AD14" s="168"/>
      <c r="AE14" s="168"/>
      <c r="AF14" s="168"/>
      <c r="AG14" s="168"/>
      <c r="AH14" s="169"/>
      <c r="AI14" s="170"/>
      <c r="AJ14" s="170"/>
      <c r="AK14" s="170"/>
    </row>
    <row r="15" spans="1:37" ht="30.75" customHeight="1">
      <c r="A15" s="401" t="s">
        <v>310</v>
      </c>
      <c r="B15" s="402"/>
      <c r="C15" s="403"/>
      <c r="D15" s="393"/>
      <c r="E15" s="404"/>
      <c r="F15" s="403"/>
      <c r="G15" s="403"/>
      <c r="H15" s="403"/>
      <c r="I15" s="403"/>
      <c r="J15" s="405"/>
      <c r="K15" s="406"/>
      <c r="L15" s="407"/>
      <c r="M15" s="463"/>
      <c r="N15" s="408"/>
      <c r="O15" s="409"/>
      <c r="P15" s="410"/>
      <c r="Q15" s="410"/>
      <c r="R15" s="400"/>
      <c r="S15" s="410"/>
      <c r="T15" s="399"/>
      <c r="U15" s="400"/>
      <c r="V15" s="400"/>
      <c r="W15" s="400"/>
      <c r="X15" s="400"/>
      <c r="Y15" s="168"/>
      <c r="Z15" s="168"/>
      <c r="AA15" s="168"/>
      <c r="AB15" s="168"/>
      <c r="AC15" s="168"/>
      <c r="AD15" s="168"/>
      <c r="AE15" s="168"/>
      <c r="AF15" s="168"/>
      <c r="AG15" s="168"/>
      <c r="AH15" s="169"/>
      <c r="AI15" s="44"/>
      <c r="AJ15" s="44"/>
      <c r="AK15" s="44"/>
    </row>
    <row r="16" spans="1:37" ht="25.5" customHeight="1">
      <c r="A16" s="401" t="s">
        <v>309</v>
      </c>
      <c r="B16" s="402"/>
      <c r="C16" s="403"/>
      <c r="D16" s="393"/>
      <c r="E16" s="404"/>
      <c r="F16" s="403"/>
      <c r="G16" s="403"/>
      <c r="H16" s="403"/>
      <c r="I16" s="403"/>
      <c r="J16" s="405"/>
      <c r="K16" s="406"/>
      <c r="L16" s="407"/>
      <c r="M16" s="463"/>
      <c r="N16" s="408"/>
      <c r="O16" s="409"/>
      <c r="P16" s="399"/>
      <c r="Q16" s="399"/>
      <c r="R16" s="411"/>
      <c r="V16" s="412" t="s">
        <v>214</v>
      </c>
      <c r="W16" s="413"/>
      <c r="X16" s="413"/>
      <c r="Y16" s="414"/>
      <c r="Z16" s="414"/>
      <c r="AA16" s="172"/>
      <c r="AB16" s="44"/>
      <c r="AC16" s="44"/>
      <c r="AD16" s="44"/>
      <c r="AE16" s="44"/>
      <c r="AF16" s="44"/>
      <c r="AG16" s="44"/>
      <c r="AH16" s="173"/>
      <c r="AI16" s="44"/>
      <c r="AJ16" s="44"/>
      <c r="AK16" s="44"/>
    </row>
    <row r="17" spans="1:37" ht="25.5" customHeight="1">
      <c r="A17" s="174"/>
      <c r="B17" s="175"/>
      <c r="C17" s="176"/>
      <c r="D17" s="46"/>
      <c r="E17" s="177"/>
      <c r="F17" s="176"/>
      <c r="G17" s="176"/>
      <c r="H17" s="176"/>
      <c r="I17" s="176"/>
      <c r="J17" s="44"/>
      <c r="K17" s="49"/>
      <c r="L17" s="440"/>
      <c r="M17" s="440"/>
      <c r="N17" s="48"/>
      <c r="O17" s="179"/>
      <c r="P17" s="180"/>
      <c r="Q17" s="180"/>
      <c r="R17" s="181"/>
      <c r="S17" s="182"/>
      <c r="T17" s="182"/>
      <c r="U17" s="182"/>
      <c r="V17" s="181"/>
      <c r="W17" s="183"/>
      <c r="X17" s="182"/>
      <c r="Y17" s="184"/>
      <c r="Z17" s="171"/>
      <c r="AA17" s="171"/>
      <c r="AB17" s="171"/>
      <c r="AC17" s="171"/>
      <c r="AD17" s="171"/>
      <c r="AE17" s="171"/>
      <c r="AF17" s="171"/>
      <c r="AG17" s="171"/>
      <c r="AH17" s="185"/>
      <c r="AI17" s="44"/>
      <c r="AJ17" s="44"/>
      <c r="AK17" s="44"/>
    </row>
    <row r="18" spans="1:37" ht="20.25" customHeight="1">
      <c r="A18" s="186"/>
      <c r="B18" s="187"/>
      <c r="C18" s="188" t="s">
        <v>199</v>
      </c>
      <c r="D18" s="46"/>
      <c r="E18" s="48" t="s">
        <v>31</v>
      </c>
      <c r="F18" s="48"/>
      <c r="G18" s="48"/>
      <c r="H18" s="48"/>
      <c r="I18" s="44"/>
      <c r="J18" s="44"/>
      <c r="K18" s="48"/>
      <c r="L18" s="44"/>
      <c r="M18" s="48" t="s">
        <v>200</v>
      </c>
      <c r="N18" s="44"/>
      <c r="P18" s="44"/>
      <c r="Q18" s="48"/>
      <c r="R18" s="48"/>
      <c r="S18" s="48" t="s">
        <v>32</v>
      </c>
      <c r="T18" s="181"/>
      <c r="U18" s="181"/>
      <c r="V18" s="181"/>
      <c r="W18" s="44"/>
      <c r="X18" s="44"/>
      <c r="Y18" s="44"/>
      <c r="Z18" s="48"/>
      <c r="AA18" s="48"/>
      <c r="AB18" s="48"/>
      <c r="AC18" s="48"/>
      <c r="AD18" s="189" t="s">
        <v>33</v>
      </c>
      <c r="AE18" s="189"/>
      <c r="AF18" s="48"/>
      <c r="AG18" s="48"/>
      <c r="AH18" s="440"/>
      <c r="AI18" s="48"/>
      <c r="AJ18" s="44"/>
      <c r="AK18" s="44"/>
    </row>
    <row r="19" spans="1:37" ht="20.25" customHeight="1">
      <c r="A19" s="187"/>
      <c r="B19" s="187"/>
      <c r="C19" s="44"/>
      <c r="D19" s="53"/>
      <c r="E19" s="188"/>
      <c r="F19" s="188"/>
      <c r="G19" s="188"/>
      <c r="H19" s="188"/>
      <c r="I19" s="188"/>
      <c r="J19" s="190"/>
      <c r="K19" s="191"/>
      <c r="L19" s="48"/>
      <c r="M19" s="48"/>
      <c r="N19" s="44"/>
      <c r="O19" s="658"/>
      <c r="P19" s="657"/>
      <c r="Q19" s="657"/>
      <c r="R19" s="657"/>
      <c r="S19" s="657"/>
      <c r="T19" s="181"/>
      <c r="U19" s="181"/>
      <c r="V19" s="181"/>
      <c r="W19" s="181"/>
      <c r="X19" s="189"/>
      <c r="Y19" s="44"/>
      <c r="Z19" s="44"/>
      <c r="AA19" s="44"/>
      <c r="AB19" s="44"/>
      <c r="AC19" s="44"/>
      <c r="AD19" s="44"/>
      <c r="AE19" s="44"/>
      <c r="AF19" s="44"/>
      <c r="AG19" s="44"/>
      <c r="AH19" s="440"/>
      <c r="AI19" s="44"/>
      <c r="AJ19" s="44"/>
      <c r="AK19" s="44"/>
    </row>
    <row r="20" spans="1:37" ht="18.75" customHeight="1">
      <c r="A20" s="187"/>
      <c r="B20" s="187"/>
      <c r="C20" s="188"/>
      <c r="D20" s="53"/>
      <c r="E20" s="188"/>
      <c r="F20" s="188"/>
      <c r="G20" s="188"/>
      <c r="H20" s="188"/>
      <c r="I20" s="188"/>
      <c r="J20" s="44"/>
      <c r="K20" s="49"/>
      <c r="L20" s="173"/>
      <c r="M20" s="173"/>
      <c r="N20" s="44"/>
      <c r="O20" s="192"/>
      <c r="P20" s="193"/>
      <c r="Q20" s="193"/>
      <c r="R20" s="194"/>
      <c r="S20" s="194"/>
      <c r="T20" s="194"/>
      <c r="U20" s="194"/>
      <c r="V20" s="194"/>
      <c r="W20" s="194"/>
      <c r="X20" s="194"/>
      <c r="Y20" s="193"/>
      <c r="Z20" s="193"/>
      <c r="AA20" s="193"/>
      <c r="AB20" s="193"/>
      <c r="AC20" s="193"/>
      <c r="AD20" s="193"/>
      <c r="AE20" s="193"/>
      <c r="AF20" s="193"/>
      <c r="AG20" s="193"/>
      <c r="AH20" s="195"/>
      <c r="AI20" s="44"/>
      <c r="AJ20" s="44"/>
      <c r="AK20" s="44"/>
    </row>
    <row r="21" spans="1:37" ht="18.75" customHeight="1">
      <c r="A21" s="196"/>
      <c r="B21" s="197"/>
      <c r="C21" s="195"/>
      <c r="D21" s="46"/>
      <c r="E21" s="46"/>
      <c r="F21" s="195"/>
      <c r="G21" s="195"/>
      <c r="H21" s="195"/>
      <c r="I21" s="195"/>
      <c r="J21" s="193"/>
      <c r="K21" s="195"/>
      <c r="L21" s="193"/>
      <c r="M21" s="193"/>
      <c r="N21" s="193"/>
      <c r="O21" s="198"/>
      <c r="P21" s="193"/>
      <c r="Q21" s="193"/>
      <c r="R21" s="194"/>
      <c r="S21" s="194"/>
      <c r="T21" s="194"/>
      <c r="U21" s="194"/>
      <c r="V21" s="194"/>
      <c r="W21" s="194"/>
      <c r="X21" s="194"/>
      <c r="Y21" s="193"/>
      <c r="Z21" s="193"/>
      <c r="AA21" s="193"/>
      <c r="AB21" s="193"/>
      <c r="AC21" s="193"/>
      <c r="AD21" s="193"/>
      <c r="AE21" s="193"/>
      <c r="AF21" s="193"/>
      <c r="AG21" s="193"/>
      <c r="AH21" s="195"/>
      <c r="AI21" s="193"/>
      <c r="AJ21" s="193"/>
      <c r="AK21" s="193"/>
    </row>
    <row r="22" spans="1:37" ht="18.75" customHeight="1">
      <c r="A22" s="193"/>
      <c r="B22" s="195"/>
      <c r="C22" s="195"/>
      <c r="D22" s="46"/>
      <c r="E22" s="46"/>
      <c r="F22" s="195"/>
      <c r="G22" s="195"/>
      <c r="H22" s="195"/>
      <c r="I22" s="195"/>
      <c r="J22" s="193"/>
      <c r="K22" s="49"/>
      <c r="L22" s="195"/>
      <c r="M22" s="195"/>
      <c r="N22" s="193"/>
      <c r="O22" s="198"/>
      <c r="P22" s="193"/>
      <c r="Q22" s="193"/>
      <c r="R22" s="194"/>
      <c r="S22" s="194"/>
      <c r="T22" s="194"/>
      <c r="U22" s="194"/>
      <c r="V22" s="194"/>
      <c r="W22" s="194"/>
      <c r="X22" s="194"/>
      <c r="Y22" s="193"/>
      <c r="Z22" s="193"/>
      <c r="AA22" s="193"/>
      <c r="AB22" s="193"/>
      <c r="AC22" s="193"/>
      <c r="AD22" s="193"/>
      <c r="AE22" s="193"/>
      <c r="AF22" s="193"/>
      <c r="AG22" s="193"/>
      <c r="AH22" s="195"/>
      <c r="AI22" s="193"/>
      <c r="AJ22" s="193"/>
      <c r="AK22" s="193"/>
    </row>
    <row r="23" spans="1:37" ht="32.25" customHeight="1">
      <c r="A23" s="193"/>
      <c r="B23" s="195"/>
      <c r="C23" s="440"/>
      <c r="D23" s="53"/>
      <c r="E23" s="188"/>
      <c r="F23" s="440"/>
      <c r="G23" s="656"/>
      <c r="H23" s="657"/>
      <c r="I23" s="657"/>
      <c r="J23" s="657"/>
      <c r="K23" s="657"/>
      <c r="L23" s="657"/>
      <c r="N23" s="193"/>
      <c r="O23" s="198"/>
      <c r="P23" s="658"/>
      <c r="Q23" s="657"/>
      <c r="R23" s="657"/>
      <c r="S23" s="657"/>
      <c r="T23" s="657"/>
      <c r="U23" s="189"/>
      <c r="V23" s="189"/>
      <c r="W23" s="189"/>
      <c r="X23" s="189"/>
      <c r="Y23" s="48"/>
      <c r="Z23" s="48"/>
      <c r="AA23" s="48"/>
      <c r="AB23" s="48"/>
      <c r="AC23" s="48"/>
      <c r="AD23" s="48"/>
      <c r="AE23" s="48"/>
      <c r="AF23" s="48"/>
      <c r="AG23" s="48"/>
      <c r="AH23" s="440"/>
      <c r="AI23" s="193"/>
      <c r="AJ23" s="193"/>
      <c r="AK23" s="193"/>
    </row>
    <row r="24" spans="1:37" ht="20.25" customHeight="1">
      <c r="A24" s="44"/>
      <c r="B24" s="173"/>
      <c r="C24" s="440"/>
      <c r="D24" s="53"/>
      <c r="E24" s="188"/>
      <c r="F24" s="440"/>
      <c r="G24" s="440"/>
      <c r="H24" s="440"/>
      <c r="I24" s="440"/>
      <c r="J24" s="48"/>
      <c r="K24" s="49"/>
      <c r="L24" s="48"/>
      <c r="M24" s="48"/>
      <c r="N24" s="44"/>
      <c r="O24" s="179"/>
      <c r="P24" s="48"/>
      <c r="Q24" s="48"/>
      <c r="R24" s="189"/>
      <c r="S24" s="189"/>
      <c r="T24" s="189"/>
      <c r="U24" s="189"/>
      <c r="V24" s="189"/>
      <c r="W24" s="189"/>
      <c r="X24" s="189"/>
      <c r="Y24" s="48"/>
      <c r="Z24" s="48"/>
      <c r="AA24" s="48"/>
      <c r="AB24" s="48"/>
      <c r="AC24" s="48"/>
      <c r="AD24" s="48"/>
      <c r="AE24" s="48"/>
      <c r="AF24" s="48"/>
      <c r="AG24" s="48"/>
      <c r="AH24" s="440"/>
      <c r="AI24" s="44"/>
      <c r="AJ24" s="44"/>
      <c r="AK24" s="44"/>
    </row>
    <row r="25" spans="1:37" ht="20.25" customHeight="1">
      <c r="A25" s="14"/>
      <c r="B25" s="45"/>
      <c r="C25" s="440"/>
      <c r="D25" s="53"/>
      <c r="E25" s="188"/>
      <c r="F25" s="440"/>
      <c r="G25" s="200"/>
      <c r="H25" s="200"/>
      <c r="I25" s="200"/>
      <c r="J25" s="201"/>
      <c r="K25" s="49"/>
      <c r="L25" s="14"/>
      <c r="M25" s="14"/>
      <c r="N25" s="14"/>
      <c r="O25" s="50"/>
      <c r="P25" s="193"/>
      <c r="Q25" s="193"/>
      <c r="R25" s="194"/>
      <c r="S25" s="194"/>
      <c r="T25" s="181"/>
      <c r="U25" s="194"/>
      <c r="V25" s="194"/>
      <c r="W25" s="194"/>
      <c r="X25" s="194"/>
      <c r="Y25" s="193"/>
      <c r="Z25" s="193"/>
      <c r="AA25" s="193"/>
      <c r="AB25" s="193"/>
      <c r="AC25" s="193"/>
      <c r="AD25" s="193"/>
      <c r="AE25" s="193"/>
      <c r="AF25" s="193"/>
      <c r="AG25" s="193"/>
      <c r="AH25" s="195"/>
      <c r="AI25" s="14"/>
      <c r="AJ25" s="14"/>
      <c r="AK25" s="14"/>
    </row>
    <row r="26" spans="1:37" ht="18.75" customHeight="1">
      <c r="A26" s="14"/>
      <c r="B26" s="45"/>
      <c r="C26" s="14"/>
      <c r="D26" s="46"/>
      <c r="E26" s="47"/>
      <c r="F26" s="14"/>
      <c r="G26" s="14"/>
      <c r="H26" s="14"/>
      <c r="I26" s="14"/>
      <c r="J26" s="201"/>
      <c r="K26" s="49"/>
      <c r="L26" s="14"/>
      <c r="M26" s="14"/>
      <c r="N26" s="14"/>
      <c r="O26" s="50"/>
      <c r="P26" s="193"/>
      <c r="Q26" s="193"/>
      <c r="R26" s="194"/>
      <c r="S26" s="194"/>
      <c r="T26" s="194"/>
      <c r="U26" s="194"/>
      <c r="V26" s="194"/>
      <c r="W26" s="194"/>
      <c r="X26" s="194"/>
      <c r="Y26" s="193"/>
      <c r="Z26" s="193"/>
      <c r="AA26" s="193"/>
      <c r="AB26" s="193"/>
      <c r="AC26" s="193"/>
      <c r="AD26" s="193"/>
      <c r="AE26" s="193"/>
      <c r="AF26" s="193"/>
      <c r="AG26" s="193"/>
      <c r="AH26" s="195"/>
      <c r="AI26" s="14"/>
      <c r="AJ26" s="14"/>
      <c r="AK26" s="14"/>
    </row>
    <row r="27" spans="1:37" ht="18.75" customHeight="1">
      <c r="A27" s="14"/>
      <c r="B27" s="45"/>
      <c r="C27" s="14"/>
      <c r="D27" s="46"/>
      <c r="E27" s="47"/>
      <c r="F27" s="14"/>
      <c r="G27" s="14"/>
      <c r="H27" s="14"/>
      <c r="I27" s="14"/>
      <c r="J27" s="201"/>
      <c r="K27" s="49"/>
      <c r="L27" s="14"/>
      <c r="M27" s="14"/>
      <c r="N27" s="14"/>
      <c r="O27" s="50"/>
      <c r="P27" s="193"/>
      <c r="Q27" s="193"/>
      <c r="R27" s="194"/>
      <c r="S27" s="194"/>
      <c r="T27" s="194"/>
      <c r="U27" s="194"/>
      <c r="V27" s="194"/>
      <c r="W27" s="194"/>
      <c r="X27" s="194"/>
      <c r="Y27" s="193"/>
      <c r="Z27" s="193"/>
      <c r="AA27" s="193"/>
      <c r="AB27" s="193"/>
      <c r="AC27" s="193"/>
      <c r="AD27" s="193"/>
      <c r="AE27" s="193"/>
      <c r="AF27" s="193"/>
      <c r="AG27" s="193"/>
      <c r="AH27" s="195"/>
      <c r="AI27" s="14"/>
      <c r="AJ27" s="14"/>
      <c r="AK27" s="14"/>
    </row>
    <row r="28" spans="1:37" ht="18.75" customHeight="1">
      <c r="A28" s="14"/>
      <c r="B28" s="45"/>
      <c r="C28" s="14"/>
      <c r="D28" s="46"/>
      <c r="E28" s="47"/>
      <c r="F28" s="14"/>
      <c r="G28" s="14"/>
      <c r="H28" s="14"/>
      <c r="I28" s="14"/>
      <c r="J28" s="201"/>
      <c r="K28" s="49"/>
      <c r="L28" s="14"/>
      <c r="M28" s="14"/>
      <c r="N28" s="14"/>
      <c r="O28" s="50"/>
      <c r="P28" s="193"/>
      <c r="Q28" s="193"/>
      <c r="R28" s="194"/>
      <c r="S28" s="194"/>
      <c r="T28" s="194"/>
      <c r="U28" s="194"/>
      <c r="V28" s="194"/>
      <c r="W28" s="194"/>
      <c r="X28" s="194"/>
      <c r="Y28" s="193"/>
      <c r="Z28" s="193"/>
      <c r="AA28" s="193"/>
      <c r="AB28" s="193"/>
      <c r="AC28" s="193"/>
      <c r="AD28" s="193"/>
      <c r="AE28" s="193"/>
      <c r="AF28" s="193"/>
      <c r="AG28" s="193"/>
      <c r="AH28" s="195"/>
      <c r="AI28" s="14"/>
      <c r="AJ28" s="14"/>
      <c r="AK28" s="14"/>
    </row>
    <row r="29" spans="1:37" ht="20.25" customHeight="1">
      <c r="A29" s="14"/>
      <c r="B29" s="45"/>
      <c r="C29" s="14"/>
      <c r="D29" s="46"/>
      <c r="E29" s="47"/>
      <c r="F29" s="14"/>
      <c r="G29" s="14"/>
      <c r="H29" s="14"/>
      <c r="I29" s="14"/>
      <c r="J29" s="14"/>
      <c r="K29" s="49"/>
      <c r="L29" s="14"/>
      <c r="M29" s="14"/>
      <c r="N29" s="14"/>
      <c r="O29" s="50"/>
      <c r="P29" s="44"/>
      <c r="Q29" s="48"/>
      <c r="R29" s="181"/>
      <c r="S29" s="189"/>
      <c r="T29" s="189"/>
      <c r="U29" s="189"/>
      <c r="V29" s="189"/>
      <c r="W29" s="189"/>
      <c r="X29" s="189"/>
      <c r="Y29" s="48"/>
      <c r="Z29" s="48"/>
      <c r="AA29" s="48"/>
      <c r="AB29" s="48"/>
      <c r="AC29" s="48"/>
      <c r="AD29" s="48"/>
      <c r="AE29" s="48"/>
      <c r="AF29" s="48"/>
      <c r="AG29" s="48"/>
      <c r="AH29" s="440"/>
      <c r="AI29" s="14"/>
      <c r="AJ29" s="14"/>
      <c r="AK29" s="14"/>
    </row>
    <row r="30" spans="1:37" ht="18.75" customHeight="1">
      <c r="A30" s="14"/>
      <c r="B30" s="45"/>
      <c r="C30" s="43"/>
      <c r="D30" s="46"/>
      <c r="E30" s="47"/>
      <c r="F30" s="43"/>
      <c r="G30" s="43"/>
      <c r="H30" s="43"/>
      <c r="I30" s="43"/>
      <c r="J30" s="14"/>
      <c r="K30" s="49"/>
      <c r="L30" s="14"/>
      <c r="M30" s="14"/>
      <c r="N30" s="14"/>
      <c r="O30" s="50"/>
      <c r="P30" s="193"/>
      <c r="Q30" s="193"/>
      <c r="R30" s="194"/>
      <c r="S30" s="194"/>
      <c r="T30" s="194"/>
      <c r="U30" s="194"/>
      <c r="V30" s="194"/>
      <c r="W30" s="194"/>
      <c r="X30" s="194"/>
      <c r="Y30" s="193"/>
      <c r="Z30" s="193"/>
      <c r="AA30" s="193"/>
      <c r="AB30" s="193"/>
      <c r="AC30" s="193"/>
      <c r="AD30" s="193"/>
      <c r="AE30" s="193"/>
      <c r="AF30" s="193"/>
      <c r="AG30" s="193"/>
      <c r="AH30" s="195"/>
      <c r="AI30" s="14"/>
      <c r="AJ30" s="14"/>
      <c r="AK30" s="14"/>
    </row>
  </sheetData>
  <mergeCells count="25">
    <mergeCell ref="A1:AH2"/>
    <mergeCell ref="A3:AH3"/>
    <mergeCell ref="A5:A8"/>
    <mergeCell ref="B5:B8"/>
    <mergeCell ref="C5:C8"/>
    <mergeCell ref="E5:E8"/>
    <mergeCell ref="F5:H7"/>
    <mergeCell ref="I5:I8"/>
    <mergeCell ref="J5:J8"/>
    <mergeCell ref="K5:K8"/>
    <mergeCell ref="A9:C9"/>
    <mergeCell ref="A14:X14"/>
    <mergeCell ref="O19:S19"/>
    <mergeCell ref="L5:L8"/>
    <mergeCell ref="O5:O8"/>
    <mergeCell ref="P5:R5"/>
    <mergeCell ref="S5:V5"/>
    <mergeCell ref="W5:Z5"/>
    <mergeCell ref="G23:L23"/>
    <mergeCell ref="P23:T23"/>
    <mergeCell ref="M6:M7"/>
    <mergeCell ref="AD5:AG9"/>
    <mergeCell ref="AH5:AH9"/>
    <mergeCell ref="N6:N7"/>
    <mergeCell ref="AA5:AC5"/>
  </mergeCells>
  <pageMargins left="0.7" right="0.7" top="0.75" bottom="0.75" header="0" footer="0"/>
  <pageSetup scale="3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44"/>
  <sheetViews>
    <sheetView showGridLines="0" view="pageBreakPreview" zoomScale="78" zoomScaleNormal="70" zoomScaleSheetLayoutView="78" workbookViewId="0">
      <pane xSplit="3" ySplit="9" topLeftCell="D10" activePane="bottomRight" state="frozen"/>
      <selection pane="topRight" activeCell="D1" sqref="D1"/>
      <selection pane="bottomLeft" activeCell="A10" sqref="A10"/>
      <selection pane="bottomRight" activeCell="U25" sqref="U25"/>
    </sheetView>
  </sheetViews>
  <sheetFormatPr defaultColWidth="12.625" defaultRowHeight="15" customHeight="1"/>
  <cols>
    <col min="1" max="1" width="4.625" customWidth="1"/>
    <col min="2" max="2" width="11.75" customWidth="1"/>
    <col min="3" max="3" width="30.5" customWidth="1"/>
    <col min="4" max="4" width="27.25" customWidth="1"/>
    <col min="5" max="5" width="11.5" customWidth="1"/>
    <col min="6" max="6" width="7.5" customWidth="1"/>
    <col min="7" max="7" width="7" customWidth="1"/>
    <col min="8" max="8" width="8.375" customWidth="1"/>
    <col min="9" max="9" width="6.5" customWidth="1"/>
    <col min="10" max="10" width="7.125" customWidth="1"/>
    <col min="11" max="11" width="6.5" customWidth="1"/>
    <col min="12" max="12" width="10.375" customWidth="1"/>
    <col min="13" max="13" width="14.625" customWidth="1"/>
    <col min="14" max="14" width="23" customWidth="1"/>
    <col min="15" max="15" width="7.375" customWidth="1"/>
    <col min="16" max="16" width="6.875" customWidth="1"/>
    <col min="17" max="17" width="8.5" customWidth="1"/>
    <col min="18" max="18" width="7.375" customWidth="1"/>
    <col min="19" max="19" width="8.625" customWidth="1"/>
    <col min="20" max="20" width="6.875" customWidth="1"/>
    <col min="21" max="21" width="6.375" customWidth="1"/>
    <col min="22" max="22" width="7" customWidth="1"/>
    <col min="23" max="23" width="7.375" customWidth="1"/>
    <col min="24" max="24" width="6.75" customWidth="1"/>
    <col min="25" max="25" width="7.625" customWidth="1"/>
    <col min="26" max="26" width="7.25" customWidth="1"/>
    <col min="27" max="28" width="4.875" hidden="1" customWidth="1"/>
    <col min="29" max="29" width="6.75" customWidth="1"/>
    <col min="30" max="30" width="7.375" customWidth="1"/>
    <col min="31" max="31" width="6.75" customWidth="1"/>
    <col min="32" max="32" width="6.875" customWidth="1"/>
    <col min="33" max="33" width="9.125" customWidth="1"/>
    <col min="34" max="36" width="9.875" customWidth="1"/>
  </cols>
  <sheetData>
    <row r="1" spans="1:36" ht="35.1" customHeight="1">
      <c r="A1" s="682" t="s">
        <v>378</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14"/>
      <c r="AI1" s="14"/>
      <c r="AJ1" s="14"/>
    </row>
    <row r="2" spans="1:36" ht="35.1" customHeight="1">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14"/>
      <c r="AI2" s="14"/>
      <c r="AJ2" s="14"/>
    </row>
    <row r="3" spans="1:36" ht="35.1" customHeight="1">
      <c r="A3" s="683" t="s">
        <v>31</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44"/>
      <c r="AI3" s="44"/>
      <c r="AJ3" s="44"/>
    </row>
    <row r="4" spans="1:36" ht="35.1" customHeight="1">
      <c r="A4" s="14"/>
      <c r="B4" s="45"/>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35.1" customHeight="1">
      <c r="A5" s="678" t="s">
        <v>66</v>
      </c>
      <c r="B5" s="678" t="s">
        <v>67</v>
      </c>
      <c r="C5" s="678" t="s">
        <v>68</v>
      </c>
      <c r="D5" s="56"/>
      <c r="E5" s="678" t="s">
        <v>69</v>
      </c>
      <c r="F5" s="684" t="s">
        <v>70</v>
      </c>
      <c r="G5" s="662"/>
      <c r="H5" s="663"/>
      <c r="I5" s="678" t="s">
        <v>71</v>
      </c>
      <c r="J5" s="678" t="s">
        <v>72</v>
      </c>
      <c r="K5" s="685" t="s">
        <v>73</v>
      </c>
      <c r="L5" s="678" t="s">
        <v>74</v>
      </c>
      <c r="M5" s="55"/>
      <c r="N5" s="678" t="s">
        <v>75</v>
      </c>
      <c r="O5" s="690" t="s">
        <v>317</v>
      </c>
      <c r="P5" s="691"/>
      <c r="Q5" s="691"/>
      <c r="R5" s="584"/>
      <c r="S5" s="585" t="s">
        <v>318</v>
      </c>
      <c r="T5" s="585"/>
      <c r="U5" s="586"/>
      <c r="V5" s="584"/>
      <c r="W5" s="692" t="s">
        <v>79</v>
      </c>
      <c r="X5" s="692"/>
      <c r="Y5" s="693"/>
      <c r="Z5" s="686">
        <v>6</v>
      </c>
      <c r="AA5" s="671"/>
      <c r="AB5" s="672"/>
      <c r="AC5" s="661" t="s">
        <v>80</v>
      </c>
      <c r="AD5" s="662"/>
      <c r="AE5" s="662"/>
      <c r="AF5" s="663"/>
      <c r="AG5" s="669" t="s">
        <v>81</v>
      </c>
      <c r="AH5" s="14"/>
      <c r="AI5" s="14"/>
      <c r="AJ5" s="14"/>
    </row>
    <row r="6" spans="1:36" ht="35.1" customHeight="1">
      <c r="A6" s="660"/>
      <c r="B6" s="660"/>
      <c r="C6" s="660"/>
      <c r="D6" s="57"/>
      <c r="E6" s="660"/>
      <c r="F6" s="664"/>
      <c r="G6" s="657"/>
      <c r="H6" s="665"/>
      <c r="I6" s="660"/>
      <c r="J6" s="660"/>
      <c r="K6" s="660"/>
      <c r="L6" s="660"/>
      <c r="M6" s="659" t="s">
        <v>82</v>
      </c>
      <c r="N6" s="660"/>
      <c r="O6" s="58">
        <f t="shared" ref="O6:Y6" si="0">O8+6</f>
        <v>79</v>
      </c>
      <c r="P6" s="58">
        <f t="shared" si="0"/>
        <v>86</v>
      </c>
      <c r="Q6" s="59">
        <f t="shared" si="0"/>
        <v>93</v>
      </c>
      <c r="R6" s="63">
        <f t="shared" si="0"/>
        <v>100</v>
      </c>
      <c r="S6" s="63">
        <f t="shared" si="0"/>
        <v>107</v>
      </c>
      <c r="T6" s="63">
        <f t="shared" si="0"/>
        <v>114</v>
      </c>
      <c r="U6" s="63">
        <f t="shared" si="0"/>
        <v>121</v>
      </c>
      <c r="V6" s="63">
        <f t="shared" si="0"/>
        <v>128</v>
      </c>
      <c r="W6" s="63">
        <f t="shared" si="0"/>
        <v>135</v>
      </c>
      <c r="X6" s="583">
        <f t="shared" si="0"/>
        <v>142</v>
      </c>
      <c r="Y6" s="583">
        <f t="shared" si="0"/>
        <v>149</v>
      </c>
      <c r="Z6" s="58">
        <f>Z8+7</f>
        <v>157</v>
      </c>
      <c r="AA6" s="60">
        <f t="shared" ref="AA6:AB6" si="1">AA8+6</f>
        <v>164</v>
      </c>
      <c r="AB6" s="60">
        <f t="shared" si="1"/>
        <v>171</v>
      </c>
      <c r="AC6" s="664"/>
      <c r="AD6" s="657"/>
      <c r="AE6" s="657"/>
      <c r="AF6" s="665"/>
      <c r="AG6" s="665"/>
      <c r="AH6" s="61"/>
      <c r="AI6" s="61"/>
      <c r="AJ6" s="61"/>
    </row>
    <row r="7" spans="1:36" ht="35.1" customHeight="1">
      <c r="A7" s="660"/>
      <c r="B7" s="660"/>
      <c r="C7" s="660"/>
      <c r="D7" s="57" t="s">
        <v>83</v>
      </c>
      <c r="E7" s="660"/>
      <c r="F7" s="666"/>
      <c r="G7" s="667"/>
      <c r="H7" s="668"/>
      <c r="I7" s="660"/>
      <c r="J7" s="660"/>
      <c r="K7" s="660"/>
      <c r="L7" s="660"/>
      <c r="M7" s="660"/>
      <c r="N7" s="66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64"/>
      <c r="AD7" s="657"/>
      <c r="AE7" s="657"/>
      <c r="AF7" s="665"/>
      <c r="AG7" s="665"/>
      <c r="AH7" s="14"/>
      <c r="AI7" s="14"/>
      <c r="AJ7" s="14"/>
    </row>
    <row r="8" spans="1:36" ht="35.1" customHeight="1">
      <c r="A8" s="679"/>
      <c r="B8" s="679"/>
      <c r="C8" s="679"/>
      <c r="D8" s="65"/>
      <c r="E8" s="679"/>
      <c r="F8" s="66" t="s">
        <v>85</v>
      </c>
      <c r="G8" s="66" t="s">
        <v>86</v>
      </c>
      <c r="H8" s="66" t="s">
        <v>87</v>
      </c>
      <c r="I8" s="679"/>
      <c r="J8" s="679"/>
      <c r="K8" s="679"/>
      <c r="L8" s="679"/>
      <c r="M8" s="66" t="s">
        <v>88</v>
      </c>
      <c r="N8" s="679"/>
      <c r="O8" s="67">
        <v>73</v>
      </c>
      <c r="P8" s="67">
        <f t="shared" ref="P8:AB8" si="2">O6+1</f>
        <v>80</v>
      </c>
      <c r="Q8" s="68">
        <f t="shared" si="2"/>
        <v>87</v>
      </c>
      <c r="R8" s="68">
        <f t="shared" si="2"/>
        <v>94</v>
      </c>
      <c r="S8" s="68">
        <f t="shared" si="2"/>
        <v>101</v>
      </c>
      <c r="T8" s="68">
        <f t="shared" si="2"/>
        <v>108</v>
      </c>
      <c r="U8" s="68">
        <f t="shared" si="2"/>
        <v>115</v>
      </c>
      <c r="V8" s="68">
        <f t="shared" si="2"/>
        <v>122</v>
      </c>
      <c r="W8" s="68">
        <f t="shared" si="2"/>
        <v>129</v>
      </c>
      <c r="X8" s="67">
        <f t="shared" si="2"/>
        <v>136</v>
      </c>
      <c r="Y8" s="67">
        <f t="shared" si="2"/>
        <v>143</v>
      </c>
      <c r="Z8" s="67">
        <f t="shared" si="2"/>
        <v>150</v>
      </c>
      <c r="AA8" s="69">
        <f t="shared" si="2"/>
        <v>158</v>
      </c>
      <c r="AB8" s="69">
        <f t="shared" si="2"/>
        <v>165</v>
      </c>
      <c r="AC8" s="664"/>
      <c r="AD8" s="657"/>
      <c r="AE8" s="657"/>
      <c r="AF8" s="665"/>
      <c r="AG8" s="665"/>
      <c r="AH8" s="14"/>
      <c r="AI8" s="14"/>
      <c r="AJ8" s="14"/>
    </row>
    <row r="9" spans="1:36" ht="35.1" customHeight="1">
      <c r="A9" s="687"/>
      <c r="B9" s="688"/>
      <c r="C9" s="689"/>
      <c r="D9" s="70"/>
      <c r="E9" s="71"/>
      <c r="F9" s="71"/>
      <c r="G9" s="72"/>
      <c r="H9" s="72"/>
      <c r="I9" s="72"/>
      <c r="J9" s="72"/>
      <c r="K9" s="73"/>
      <c r="L9" s="74"/>
      <c r="M9" s="74"/>
      <c r="N9" s="75"/>
      <c r="O9" s="76">
        <v>34</v>
      </c>
      <c r="P9" s="76">
        <f t="shared" ref="P9:AB9" si="3">O9+1</f>
        <v>35</v>
      </c>
      <c r="Q9" s="76">
        <f t="shared" si="3"/>
        <v>36</v>
      </c>
      <c r="R9" s="76">
        <f t="shared" si="3"/>
        <v>37</v>
      </c>
      <c r="S9" s="76">
        <f t="shared" si="3"/>
        <v>38</v>
      </c>
      <c r="T9" s="76">
        <f t="shared" si="3"/>
        <v>39</v>
      </c>
      <c r="U9" s="76">
        <f t="shared" si="3"/>
        <v>40</v>
      </c>
      <c r="V9" s="76">
        <f t="shared" si="3"/>
        <v>41</v>
      </c>
      <c r="W9" s="76">
        <f t="shared" si="3"/>
        <v>42</v>
      </c>
      <c r="X9" s="76">
        <f t="shared" si="3"/>
        <v>43</v>
      </c>
      <c r="Y9" s="76">
        <f t="shared" si="3"/>
        <v>44</v>
      </c>
      <c r="Z9" s="76">
        <f t="shared" si="3"/>
        <v>45</v>
      </c>
      <c r="AA9" s="76">
        <f t="shared" si="3"/>
        <v>46</v>
      </c>
      <c r="AB9" s="76">
        <f t="shared" si="3"/>
        <v>47</v>
      </c>
      <c r="AC9" s="666"/>
      <c r="AD9" s="667"/>
      <c r="AE9" s="667"/>
      <c r="AF9" s="668"/>
      <c r="AG9" s="668"/>
      <c r="AH9" s="14"/>
      <c r="AI9" s="14"/>
      <c r="AJ9" s="14"/>
    </row>
    <row r="10" spans="1:36" ht="35.1" customHeight="1">
      <c r="A10" s="471">
        <v>1</v>
      </c>
      <c r="B10" s="523" t="s">
        <v>326</v>
      </c>
      <c r="C10" s="592" t="s">
        <v>319</v>
      </c>
      <c r="D10" s="472" t="s">
        <v>335</v>
      </c>
      <c r="E10" s="594" t="s">
        <v>108</v>
      </c>
      <c r="F10" s="82">
        <v>60</v>
      </c>
      <c r="G10" s="82"/>
      <c r="H10" s="599">
        <v>60</v>
      </c>
      <c r="I10" s="600">
        <v>60</v>
      </c>
      <c r="J10" s="601">
        <v>2</v>
      </c>
      <c r="K10" s="603">
        <v>16</v>
      </c>
      <c r="L10" s="595">
        <v>456000</v>
      </c>
      <c r="M10" s="415">
        <f t="shared" ref="M10:M25" si="4">L10*J10</f>
        <v>912000</v>
      </c>
      <c r="N10" s="600" t="s">
        <v>154</v>
      </c>
      <c r="O10" s="87">
        <v>9</v>
      </c>
      <c r="P10" s="87">
        <v>9</v>
      </c>
      <c r="Q10" s="87">
        <v>9</v>
      </c>
      <c r="R10" s="88">
        <v>9</v>
      </c>
      <c r="S10" s="88">
        <v>9</v>
      </c>
      <c r="T10" s="416">
        <v>9</v>
      </c>
      <c r="U10" s="613" t="s">
        <v>155</v>
      </c>
      <c r="V10" s="88"/>
      <c r="W10" s="88"/>
      <c r="X10" s="88"/>
      <c r="Y10" s="88"/>
      <c r="Z10" s="88"/>
      <c r="AA10" s="88"/>
      <c r="AB10" s="88"/>
      <c r="AC10" s="90" t="s">
        <v>96</v>
      </c>
      <c r="AD10" s="480" t="s">
        <v>358</v>
      </c>
      <c r="AE10" s="92" t="s">
        <v>98</v>
      </c>
      <c r="AF10" s="614" t="s">
        <v>359</v>
      </c>
      <c r="AG10" s="94"/>
      <c r="AH10" s="19"/>
      <c r="AI10" s="19"/>
      <c r="AJ10" s="19"/>
    </row>
    <row r="11" spans="1:36" ht="35.1" customHeight="1">
      <c r="A11" s="473">
        <v>2</v>
      </c>
      <c r="B11" s="546" t="s">
        <v>327</v>
      </c>
      <c r="C11" s="593" t="s">
        <v>320</v>
      </c>
      <c r="D11" s="474" t="s">
        <v>336</v>
      </c>
      <c r="E11" s="573" t="s">
        <v>108</v>
      </c>
      <c r="F11" s="97">
        <v>30</v>
      </c>
      <c r="G11" s="98"/>
      <c r="H11" s="598">
        <v>30</v>
      </c>
      <c r="I11" s="601">
        <v>30</v>
      </c>
      <c r="J11" s="601">
        <v>1</v>
      </c>
      <c r="K11" s="604">
        <v>8</v>
      </c>
      <c r="L11" s="596">
        <v>456000</v>
      </c>
      <c r="M11" s="417">
        <f t="shared" si="4"/>
        <v>456000</v>
      </c>
      <c r="N11" s="601" t="s">
        <v>345</v>
      </c>
      <c r="O11" s="101">
        <v>9</v>
      </c>
      <c r="P11" s="101">
        <v>9</v>
      </c>
      <c r="Q11" s="101">
        <v>9</v>
      </c>
      <c r="R11" s="615" t="s">
        <v>121</v>
      </c>
      <c r="S11" s="418"/>
      <c r="T11" s="102"/>
      <c r="U11" s="102"/>
      <c r="V11" s="102"/>
      <c r="W11" s="102"/>
      <c r="X11" s="102"/>
      <c r="Y11" s="102"/>
      <c r="Z11" s="102"/>
      <c r="AA11" s="102"/>
      <c r="AB11" s="102"/>
      <c r="AC11" s="104" t="s">
        <v>96</v>
      </c>
      <c r="AD11" s="481" t="s">
        <v>360</v>
      </c>
      <c r="AE11" s="105" t="s">
        <v>98</v>
      </c>
      <c r="AF11" s="435" t="s">
        <v>361</v>
      </c>
      <c r="AG11" s="94"/>
      <c r="AH11" s="19"/>
      <c r="AI11" s="19"/>
      <c r="AJ11" s="19"/>
    </row>
    <row r="12" spans="1:36" ht="35.1" customHeight="1">
      <c r="A12" s="473">
        <v>3</v>
      </c>
      <c r="B12" s="546" t="s">
        <v>151</v>
      </c>
      <c r="C12" s="593" t="s">
        <v>321</v>
      </c>
      <c r="D12" s="474" t="s">
        <v>337</v>
      </c>
      <c r="E12" s="573" t="s">
        <v>108</v>
      </c>
      <c r="F12" s="97">
        <v>60</v>
      </c>
      <c r="G12" s="98"/>
      <c r="H12" s="598">
        <v>60</v>
      </c>
      <c r="I12" s="601">
        <v>60</v>
      </c>
      <c r="J12" s="601">
        <v>2</v>
      </c>
      <c r="K12" s="604">
        <v>19</v>
      </c>
      <c r="L12" s="596">
        <v>456000</v>
      </c>
      <c r="M12" s="417">
        <f t="shared" si="4"/>
        <v>912000</v>
      </c>
      <c r="N12" s="602" t="s">
        <v>125</v>
      </c>
      <c r="O12" s="101"/>
      <c r="P12" s="101"/>
      <c r="Q12" s="101"/>
      <c r="R12" s="102"/>
      <c r="S12" s="108">
        <v>9</v>
      </c>
      <c r="T12" s="108">
        <v>9</v>
      </c>
      <c r="U12" s="102">
        <v>9</v>
      </c>
      <c r="V12" s="418">
        <v>9</v>
      </c>
      <c r="W12" s="102">
        <v>9</v>
      </c>
      <c r="X12" s="102">
        <v>9</v>
      </c>
      <c r="Y12" s="102">
        <v>6</v>
      </c>
      <c r="Z12" s="615" t="s">
        <v>141</v>
      </c>
      <c r="AA12" s="102"/>
      <c r="AB12" s="102"/>
      <c r="AC12" s="104" t="s">
        <v>96</v>
      </c>
      <c r="AD12" s="481" t="s">
        <v>362</v>
      </c>
      <c r="AE12" s="105" t="s">
        <v>98</v>
      </c>
      <c r="AF12" s="435" t="s">
        <v>379</v>
      </c>
      <c r="AG12" s="94"/>
      <c r="AH12" s="19"/>
      <c r="AI12" s="19"/>
      <c r="AJ12" s="19"/>
    </row>
    <row r="13" spans="1:36" ht="42.75" customHeight="1">
      <c r="A13" s="473">
        <v>4</v>
      </c>
      <c r="B13" s="546" t="s">
        <v>328</v>
      </c>
      <c r="C13" s="593" t="s">
        <v>322</v>
      </c>
      <c r="D13" s="474" t="s">
        <v>338</v>
      </c>
      <c r="E13" s="573" t="s">
        <v>108</v>
      </c>
      <c r="F13" s="98"/>
      <c r="G13" s="98">
        <v>45</v>
      </c>
      <c r="H13" s="598">
        <v>45</v>
      </c>
      <c r="I13" s="601">
        <v>45</v>
      </c>
      <c r="J13" s="601">
        <v>3</v>
      </c>
      <c r="K13" s="604">
        <v>26</v>
      </c>
      <c r="L13" s="596">
        <v>396000</v>
      </c>
      <c r="M13" s="417">
        <f t="shared" si="4"/>
        <v>1188000</v>
      </c>
      <c r="N13" s="602" t="s">
        <v>178</v>
      </c>
      <c r="O13" s="101"/>
      <c r="P13" s="101"/>
      <c r="Q13" s="101"/>
      <c r="R13" s="419"/>
      <c r="S13" s="108"/>
      <c r="T13" s="102"/>
      <c r="U13" s="102">
        <v>9</v>
      </c>
      <c r="V13" s="102">
        <v>9</v>
      </c>
      <c r="W13" s="102">
        <v>9</v>
      </c>
      <c r="X13" s="102">
        <v>9</v>
      </c>
      <c r="Y13" s="102">
        <v>9</v>
      </c>
      <c r="Z13" s="615" t="s">
        <v>95</v>
      </c>
      <c r="AA13" s="102"/>
      <c r="AB13" s="102"/>
      <c r="AC13" s="104" t="s">
        <v>96</v>
      </c>
      <c r="AD13" s="437" t="s">
        <v>364</v>
      </c>
      <c r="AE13" s="105" t="s">
        <v>98</v>
      </c>
      <c r="AF13" s="436" t="s">
        <v>380</v>
      </c>
      <c r="AG13" s="94"/>
      <c r="AH13" s="19"/>
      <c r="AI13" s="19"/>
      <c r="AJ13" s="19"/>
    </row>
    <row r="14" spans="1:36" ht="35.1" customHeight="1">
      <c r="A14" s="473">
        <v>5</v>
      </c>
      <c r="B14" s="546" t="s">
        <v>247</v>
      </c>
      <c r="C14" s="593" t="s">
        <v>248</v>
      </c>
      <c r="D14" s="474" t="s">
        <v>339</v>
      </c>
      <c r="E14" s="573" t="s">
        <v>108</v>
      </c>
      <c r="F14" s="98"/>
      <c r="G14" s="98">
        <v>30</v>
      </c>
      <c r="H14" s="598">
        <v>30</v>
      </c>
      <c r="I14" s="601">
        <v>30</v>
      </c>
      <c r="J14" s="601">
        <v>2</v>
      </c>
      <c r="K14" s="604">
        <v>12</v>
      </c>
      <c r="L14" s="596">
        <v>396000</v>
      </c>
      <c r="M14" s="417">
        <f t="shared" si="4"/>
        <v>792000</v>
      </c>
      <c r="N14" s="602" t="s">
        <v>181</v>
      </c>
      <c r="O14" s="101">
        <v>9</v>
      </c>
      <c r="P14" s="101">
        <v>9</v>
      </c>
      <c r="Q14" s="101">
        <v>9</v>
      </c>
      <c r="R14" s="102">
        <v>3</v>
      </c>
      <c r="S14" s="615" t="s">
        <v>95</v>
      </c>
      <c r="T14" s="418"/>
      <c r="U14" s="102"/>
      <c r="V14" s="102"/>
      <c r="W14" s="102"/>
      <c r="X14" s="102"/>
      <c r="Y14" s="102"/>
      <c r="Z14" s="102"/>
      <c r="AA14" s="102"/>
      <c r="AB14" s="102"/>
      <c r="AC14" s="104" t="s">
        <v>96</v>
      </c>
      <c r="AD14" s="481" t="s">
        <v>360</v>
      </c>
      <c r="AE14" s="105" t="s">
        <v>98</v>
      </c>
      <c r="AF14" s="616" t="s">
        <v>361</v>
      </c>
      <c r="AG14" s="94"/>
      <c r="AH14" s="19"/>
      <c r="AI14" s="19"/>
      <c r="AJ14" s="19"/>
    </row>
    <row r="15" spans="1:36" ht="35.1" customHeight="1">
      <c r="A15" s="473">
        <v>6</v>
      </c>
      <c r="B15" s="546" t="s">
        <v>249</v>
      </c>
      <c r="C15" s="593" t="s">
        <v>250</v>
      </c>
      <c r="D15" s="474" t="s">
        <v>340</v>
      </c>
      <c r="E15" s="573" t="s">
        <v>108</v>
      </c>
      <c r="F15" s="98"/>
      <c r="G15" s="98">
        <v>30</v>
      </c>
      <c r="H15" s="598">
        <v>30</v>
      </c>
      <c r="I15" s="601">
        <v>30</v>
      </c>
      <c r="J15" s="601">
        <v>2</v>
      </c>
      <c r="K15" s="604">
        <v>10</v>
      </c>
      <c r="L15" s="596">
        <v>396000</v>
      </c>
      <c r="M15" s="417">
        <f t="shared" si="4"/>
        <v>792000</v>
      </c>
      <c r="N15" s="602" t="s">
        <v>181</v>
      </c>
      <c r="O15" s="101"/>
      <c r="P15" s="101"/>
      <c r="Q15" s="101"/>
      <c r="R15" s="102">
        <v>6</v>
      </c>
      <c r="S15" s="102">
        <v>6</v>
      </c>
      <c r="T15" s="102">
        <v>9</v>
      </c>
      <c r="U15" s="102">
        <v>9</v>
      </c>
      <c r="V15" s="615" t="s">
        <v>95</v>
      </c>
      <c r="W15" s="418"/>
      <c r="X15" s="102"/>
      <c r="Y15" s="102"/>
      <c r="Z15" s="102"/>
      <c r="AA15" s="102"/>
      <c r="AB15" s="102"/>
      <c r="AC15" s="104" t="s">
        <v>96</v>
      </c>
      <c r="AD15" s="437" t="s">
        <v>297</v>
      </c>
      <c r="AE15" s="105" t="s">
        <v>98</v>
      </c>
      <c r="AF15" s="616" t="s">
        <v>382</v>
      </c>
      <c r="AG15" s="94"/>
      <c r="AH15" s="19"/>
      <c r="AI15" s="19"/>
      <c r="AJ15" s="19"/>
    </row>
    <row r="16" spans="1:36" s="482" customFormat="1" ht="35.1" customHeight="1">
      <c r="A16" s="473">
        <v>7</v>
      </c>
      <c r="B16" s="546" t="s">
        <v>13</v>
      </c>
      <c r="C16" s="593" t="s">
        <v>14</v>
      </c>
      <c r="D16" s="474" t="s">
        <v>266</v>
      </c>
      <c r="E16" s="573" t="s">
        <v>108</v>
      </c>
      <c r="F16" s="587">
        <v>30</v>
      </c>
      <c r="G16" s="588">
        <v>30</v>
      </c>
      <c r="H16" s="598">
        <v>60</v>
      </c>
      <c r="I16" s="601">
        <v>60</v>
      </c>
      <c r="J16" s="601">
        <v>3</v>
      </c>
      <c r="K16" s="604">
        <v>15</v>
      </c>
      <c r="L16" s="596">
        <v>396000</v>
      </c>
      <c r="M16" s="417">
        <f t="shared" si="4"/>
        <v>1188000</v>
      </c>
      <c r="N16" s="602" t="s">
        <v>268</v>
      </c>
      <c r="O16" s="589">
        <v>9</v>
      </c>
      <c r="P16" s="589">
        <v>9</v>
      </c>
      <c r="Q16" s="589">
        <v>9</v>
      </c>
      <c r="R16" s="590">
        <v>9</v>
      </c>
      <c r="S16" s="591">
        <v>9</v>
      </c>
      <c r="T16" s="591">
        <v>9</v>
      </c>
      <c r="U16" s="591">
        <v>6</v>
      </c>
      <c r="V16" s="617" t="s">
        <v>95</v>
      </c>
      <c r="W16" s="591"/>
      <c r="X16" s="591"/>
      <c r="Y16" s="591"/>
      <c r="Z16" s="591"/>
      <c r="AA16" s="591"/>
      <c r="AB16" s="591"/>
      <c r="AC16" s="104" t="s">
        <v>96</v>
      </c>
      <c r="AD16" s="437" t="s">
        <v>358</v>
      </c>
      <c r="AE16" s="105" t="s">
        <v>98</v>
      </c>
      <c r="AF16" s="616" t="s">
        <v>359</v>
      </c>
      <c r="AG16" s="94"/>
      <c r="AH16" s="19"/>
      <c r="AI16" s="19"/>
      <c r="AJ16" s="19"/>
    </row>
    <row r="17" spans="1:36" s="482" customFormat="1" ht="35.1" customHeight="1">
      <c r="A17" s="473">
        <v>8</v>
      </c>
      <c r="B17" s="546" t="s">
        <v>11</v>
      </c>
      <c r="C17" s="593" t="s">
        <v>12</v>
      </c>
      <c r="D17" s="474" t="s">
        <v>276</v>
      </c>
      <c r="E17" s="573" t="s">
        <v>93</v>
      </c>
      <c r="F17" s="587"/>
      <c r="G17" s="588">
        <v>30</v>
      </c>
      <c r="H17" s="598">
        <v>30</v>
      </c>
      <c r="I17" s="601">
        <v>30</v>
      </c>
      <c r="J17" s="601">
        <v>2</v>
      </c>
      <c r="K17" s="604">
        <v>21</v>
      </c>
      <c r="L17" s="596">
        <v>396000</v>
      </c>
      <c r="M17" s="417">
        <f t="shared" si="4"/>
        <v>792000</v>
      </c>
      <c r="N17" s="602" t="s">
        <v>346</v>
      </c>
      <c r="O17" s="589"/>
      <c r="P17" s="589"/>
      <c r="Q17" s="589"/>
      <c r="R17" s="590"/>
      <c r="S17" s="591"/>
      <c r="T17" s="591"/>
      <c r="U17" s="591"/>
      <c r="V17" s="591">
        <v>9</v>
      </c>
      <c r="W17" s="591">
        <v>9</v>
      </c>
      <c r="X17" s="591">
        <v>9</v>
      </c>
      <c r="Y17" s="617" t="s">
        <v>110</v>
      </c>
      <c r="Z17" s="591"/>
      <c r="AA17" s="591"/>
      <c r="AB17" s="591"/>
      <c r="AC17" s="104" t="s">
        <v>96</v>
      </c>
      <c r="AD17" s="437" t="s">
        <v>367</v>
      </c>
      <c r="AE17" s="105" t="s">
        <v>98</v>
      </c>
      <c r="AF17" s="616" t="s">
        <v>366</v>
      </c>
      <c r="AG17" s="94"/>
      <c r="AH17" s="19"/>
      <c r="AI17" s="19"/>
      <c r="AJ17" s="19"/>
    </row>
    <row r="18" spans="1:36" s="482" customFormat="1" ht="35.1" customHeight="1">
      <c r="A18" s="473">
        <v>9</v>
      </c>
      <c r="B18" s="546" t="s">
        <v>90</v>
      </c>
      <c r="C18" s="593" t="s">
        <v>91</v>
      </c>
      <c r="D18" s="474" t="s">
        <v>92</v>
      </c>
      <c r="E18" s="573" t="s">
        <v>93</v>
      </c>
      <c r="F18" s="587">
        <v>30</v>
      </c>
      <c r="G18" s="588">
        <v>30</v>
      </c>
      <c r="H18" s="598">
        <v>60</v>
      </c>
      <c r="I18" s="601">
        <v>60</v>
      </c>
      <c r="J18" s="601">
        <v>3</v>
      </c>
      <c r="K18" s="604">
        <v>12</v>
      </c>
      <c r="L18" s="596">
        <v>396000</v>
      </c>
      <c r="M18" s="417">
        <f t="shared" si="4"/>
        <v>1188000</v>
      </c>
      <c r="N18" s="602" t="s">
        <v>94</v>
      </c>
      <c r="O18" s="589"/>
      <c r="P18" s="589"/>
      <c r="Q18" s="589"/>
      <c r="R18" s="590"/>
      <c r="S18" s="591">
        <v>6</v>
      </c>
      <c r="T18" s="591">
        <v>9</v>
      </c>
      <c r="U18" s="591">
        <v>9</v>
      </c>
      <c r="V18" s="591">
        <v>9</v>
      </c>
      <c r="W18" s="591">
        <v>9</v>
      </c>
      <c r="X18" s="591">
        <v>9</v>
      </c>
      <c r="Y18" s="591">
        <v>9</v>
      </c>
      <c r="Z18" s="617" t="s">
        <v>95</v>
      </c>
      <c r="AA18" s="591"/>
      <c r="AB18" s="591"/>
      <c r="AC18" s="104" t="s">
        <v>96</v>
      </c>
      <c r="AD18" s="437" t="s">
        <v>368</v>
      </c>
      <c r="AE18" s="105" t="s">
        <v>98</v>
      </c>
      <c r="AF18" s="616" t="s">
        <v>365</v>
      </c>
      <c r="AG18" s="94"/>
      <c r="AH18" s="19"/>
      <c r="AI18" s="19"/>
      <c r="AJ18" s="19"/>
    </row>
    <row r="19" spans="1:36" s="482" customFormat="1" ht="35.1" customHeight="1">
      <c r="A19" s="473">
        <v>10</v>
      </c>
      <c r="B19" s="573" t="s">
        <v>329</v>
      </c>
      <c r="C19" s="593" t="s">
        <v>323</v>
      </c>
      <c r="D19" s="474" t="s">
        <v>341</v>
      </c>
      <c r="E19" s="573" t="s">
        <v>108</v>
      </c>
      <c r="F19" s="587">
        <v>30</v>
      </c>
      <c r="G19" s="588"/>
      <c r="H19" s="598">
        <v>30</v>
      </c>
      <c r="I19" s="601">
        <v>30</v>
      </c>
      <c r="J19" s="601">
        <v>1</v>
      </c>
      <c r="K19" s="604">
        <v>22</v>
      </c>
      <c r="L19" s="597">
        <v>456000</v>
      </c>
      <c r="M19" s="417">
        <f t="shared" si="4"/>
        <v>456000</v>
      </c>
      <c r="N19" s="602" t="s">
        <v>347</v>
      </c>
      <c r="O19" s="589">
        <v>5</v>
      </c>
      <c r="P19" s="589">
        <v>5</v>
      </c>
      <c r="Q19" s="589">
        <v>5</v>
      </c>
      <c r="R19" s="590">
        <v>5</v>
      </c>
      <c r="S19" s="591">
        <v>5</v>
      </c>
      <c r="T19" s="617">
        <v>5</v>
      </c>
      <c r="U19" s="591"/>
      <c r="V19" s="591"/>
      <c r="W19" s="591"/>
      <c r="X19" s="591"/>
      <c r="Y19" s="591"/>
      <c r="Z19" s="591"/>
      <c r="AA19" s="591"/>
      <c r="AB19" s="591"/>
      <c r="AC19" s="104" t="s">
        <v>96</v>
      </c>
      <c r="AD19" s="437" t="s">
        <v>369</v>
      </c>
      <c r="AE19" s="105" t="s">
        <v>98</v>
      </c>
      <c r="AF19" s="616" t="s">
        <v>370</v>
      </c>
      <c r="AG19" s="94"/>
      <c r="AH19" s="19"/>
      <c r="AI19" s="19"/>
      <c r="AJ19" s="19"/>
    </row>
    <row r="20" spans="1:36" ht="35.1" customHeight="1">
      <c r="A20" s="473">
        <v>11</v>
      </c>
      <c r="B20" s="573" t="s">
        <v>330</v>
      </c>
      <c r="C20" s="593" t="s">
        <v>324</v>
      </c>
      <c r="D20" s="474" t="s">
        <v>342</v>
      </c>
      <c r="E20" s="573" t="s">
        <v>108</v>
      </c>
      <c r="F20" s="97">
        <v>60</v>
      </c>
      <c r="G20" s="115"/>
      <c r="H20" s="598">
        <v>60</v>
      </c>
      <c r="I20" s="601">
        <v>60</v>
      </c>
      <c r="J20" s="601">
        <v>2</v>
      </c>
      <c r="K20" s="604">
        <v>13</v>
      </c>
      <c r="L20" s="597">
        <v>456000</v>
      </c>
      <c r="M20" s="417">
        <f t="shared" si="4"/>
        <v>912000</v>
      </c>
      <c r="N20" s="602" t="s">
        <v>348</v>
      </c>
      <c r="O20" s="101">
        <v>5</v>
      </c>
      <c r="P20" s="101">
        <v>5</v>
      </c>
      <c r="Q20" s="101">
        <v>5</v>
      </c>
      <c r="R20" s="418">
        <v>5</v>
      </c>
      <c r="S20" s="102">
        <v>5</v>
      </c>
      <c r="T20" s="102">
        <v>5</v>
      </c>
      <c r="U20" s="101">
        <v>10</v>
      </c>
      <c r="V20" s="101">
        <v>10</v>
      </c>
      <c r="W20" s="618">
        <v>10</v>
      </c>
      <c r="X20" s="102"/>
      <c r="Y20" s="102"/>
      <c r="Z20" s="102"/>
      <c r="AA20" s="102"/>
      <c r="AB20" s="102"/>
      <c r="AC20" s="104" t="s">
        <v>96</v>
      </c>
      <c r="AD20" s="481" t="s">
        <v>371</v>
      </c>
      <c r="AE20" s="105" t="s">
        <v>98</v>
      </c>
      <c r="AF20" s="436" t="s">
        <v>383</v>
      </c>
      <c r="AG20" s="94"/>
      <c r="AH20" s="19"/>
      <c r="AI20" s="19"/>
      <c r="AJ20" s="19"/>
    </row>
    <row r="21" spans="1:36" s="482" customFormat="1" ht="35.1" customHeight="1">
      <c r="A21" s="473">
        <v>12</v>
      </c>
      <c r="B21" s="573" t="s">
        <v>331</v>
      </c>
      <c r="C21" s="593" t="s">
        <v>17</v>
      </c>
      <c r="D21" s="474" t="s">
        <v>343</v>
      </c>
      <c r="E21" s="573" t="s">
        <v>334</v>
      </c>
      <c r="F21" s="587"/>
      <c r="G21" s="588">
        <v>20</v>
      </c>
      <c r="H21" s="598">
        <v>20</v>
      </c>
      <c r="I21" s="601">
        <v>39</v>
      </c>
      <c r="J21" s="601">
        <v>2</v>
      </c>
      <c r="K21" s="604">
        <v>1</v>
      </c>
      <c r="L21" s="596">
        <f>396000*1.4</f>
        <v>554400</v>
      </c>
      <c r="M21" s="417">
        <f t="shared" si="4"/>
        <v>1108800</v>
      </c>
      <c r="N21" s="602" t="s">
        <v>94</v>
      </c>
      <c r="O21" s="589">
        <v>9</v>
      </c>
      <c r="P21" s="589">
        <v>9</v>
      </c>
      <c r="Q21" s="619" t="s">
        <v>372</v>
      </c>
      <c r="R21" s="590"/>
      <c r="S21" s="591"/>
      <c r="T21" s="591"/>
      <c r="U21" s="589"/>
      <c r="V21" s="589"/>
      <c r="W21" s="589"/>
      <c r="X21" s="591"/>
      <c r="Y21" s="591"/>
      <c r="Z21" s="591"/>
      <c r="AA21" s="591"/>
      <c r="AB21" s="591"/>
      <c r="AC21" s="104" t="s">
        <v>96</v>
      </c>
      <c r="AD21" s="481" t="s">
        <v>358</v>
      </c>
      <c r="AE21" s="105" t="s">
        <v>98</v>
      </c>
      <c r="AF21" s="436" t="s">
        <v>373</v>
      </c>
      <c r="AG21" s="94"/>
      <c r="AH21" s="19"/>
      <c r="AI21" s="19"/>
      <c r="AJ21" s="19"/>
    </row>
    <row r="22" spans="1:36" s="482" customFormat="1" ht="35.1" customHeight="1">
      <c r="A22" s="473">
        <v>13</v>
      </c>
      <c r="B22" s="573" t="s">
        <v>332</v>
      </c>
      <c r="C22" s="593" t="s">
        <v>325</v>
      </c>
      <c r="D22" s="474" t="s">
        <v>344</v>
      </c>
      <c r="E22" s="573" t="s">
        <v>93</v>
      </c>
      <c r="F22" s="587"/>
      <c r="G22" s="588">
        <v>30</v>
      </c>
      <c r="H22" s="598">
        <v>30</v>
      </c>
      <c r="I22" s="601">
        <v>30</v>
      </c>
      <c r="J22" s="601">
        <v>2</v>
      </c>
      <c r="K22" s="604">
        <v>9</v>
      </c>
      <c r="L22" s="597">
        <v>396000</v>
      </c>
      <c r="M22" s="417">
        <f t="shared" si="4"/>
        <v>792000</v>
      </c>
      <c r="N22" s="602" t="s">
        <v>233</v>
      </c>
      <c r="O22" s="589"/>
      <c r="P22" s="589"/>
      <c r="Q22" s="589"/>
      <c r="R22" s="590"/>
      <c r="S22" s="591"/>
      <c r="T22" s="591"/>
      <c r="U22" s="589"/>
      <c r="V22" s="589"/>
      <c r="W22" s="589">
        <v>9</v>
      </c>
      <c r="X22" s="591">
        <v>9</v>
      </c>
      <c r="Y22" s="591">
        <v>9</v>
      </c>
      <c r="Z22" s="617" t="s">
        <v>110</v>
      </c>
      <c r="AA22" s="591"/>
      <c r="AB22" s="591"/>
      <c r="AC22" s="104" t="s">
        <v>96</v>
      </c>
      <c r="AD22" s="481" t="s">
        <v>363</v>
      </c>
      <c r="AE22" s="105" t="s">
        <v>98</v>
      </c>
      <c r="AF22" s="436" t="s">
        <v>377</v>
      </c>
      <c r="AG22" s="94"/>
      <c r="AH22" s="19"/>
      <c r="AI22" s="19"/>
      <c r="AJ22" s="19"/>
    </row>
    <row r="23" spans="1:36" ht="35.1" customHeight="1">
      <c r="A23" s="473">
        <v>14</v>
      </c>
      <c r="B23" s="573" t="s">
        <v>333</v>
      </c>
      <c r="C23" s="593" t="s">
        <v>60</v>
      </c>
      <c r="D23" s="474" t="s">
        <v>159</v>
      </c>
      <c r="E23" s="573" t="s">
        <v>164</v>
      </c>
      <c r="F23" s="98">
        <v>30</v>
      </c>
      <c r="G23" s="98">
        <v>30</v>
      </c>
      <c r="H23" s="598">
        <v>60</v>
      </c>
      <c r="I23" s="601">
        <v>60</v>
      </c>
      <c r="J23" s="601">
        <v>3</v>
      </c>
      <c r="K23" s="604">
        <v>10</v>
      </c>
      <c r="L23" s="597">
        <v>396000</v>
      </c>
      <c r="M23" s="731">
        <f t="shared" si="4"/>
        <v>1188000</v>
      </c>
      <c r="N23" s="602" t="s">
        <v>160</v>
      </c>
      <c r="O23" s="126"/>
      <c r="P23" s="126"/>
      <c r="Q23" s="126"/>
      <c r="R23" s="34">
        <v>3</v>
      </c>
      <c r="S23" s="34">
        <v>9</v>
      </c>
      <c r="T23" s="34">
        <v>9</v>
      </c>
      <c r="U23" s="34">
        <v>6</v>
      </c>
      <c r="V23" s="732">
        <v>6</v>
      </c>
      <c r="W23" s="34">
        <v>9</v>
      </c>
      <c r="X23" s="34">
        <v>9</v>
      </c>
      <c r="Y23" s="34">
        <v>9</v>
      </c>
      <c r="Z23" s="733" t="s">
        <v>95</v>
      </c>
      <c r="AA23" s="34"/>
      <c r="AB23" s="34"/>
      <c r="AC23" s="734" t="s">
        <v>96</v>
      </c>
      <c r="AD23" s="735" t="s">
        <v>297</v>
      </c>
      <c r="AE23" s="736" t="s">
        <v>98</v>
      </c>
      <c r="AF23" s="737" t="s">
        <v>374</v>
      </c>
      <c r="AG23" s="94"/>
      <c r="AH23" s="19"/>
      <c r="AI23" s="19"/>
      <c r="AJ23" s="19"/>
    </row>
    <row r="24" spans="1:36" s="631" customFormat="1" ht="35.1" customHeight="1">
      <c r="A24" s="77">
        <v>15</v>
      </c>
      <c r="B24" s="723" t="s">
        <v>158</v>
      </c>
      <c r="C24" s="724" t="s">
        <v>384</v>
      </c>
      <c r="D24" s="474" t="s">
        <v>385</v>
      </c>
      <c r="E24" s="723" t="s">
        <v>334</v>
      </c>
      <c r="F24" s="587"/>
      <c r="G24" s="587">
        <v>15</v>
      </c>
      <c r="H24" s="725">
        <v>15</v>
      </c>
      <c r="I24" s="726">
        <v>30</v>
      </c>
      <c r="J24" s="726">
        <v>2</v>
      </c>
      <c r="K24" s="727">
        <v>1</v>
      </c>
      <c r="L24" s="728">
        <f>396000*1.4</f>
        <v>554400</v>
      </c>
      <c r="M24" s="731">
        <f t="shared" si="4"/>
        <v>1108800</v>
      </c>
      <c r="N24" s="729" t="s">
        <v>347</v>
      </c>
      <c r="O24" s="589">
        <v>9</v>
      </c>
      <c r="P24" s="589">
        <v>6</v>
      </c>
      <c r="Q24" s="619" t="s">
        <v>95</v>
      </c>
      <c r="R24" s="591"/>
      <c r="S24" s="591"/>
      <c r="T24" s="591"/>
      <c r="U24" s="591"/>
      <c r="V24" s="590"/>
      <c r="W24" s="591"/>
      <c r="X24" s="591"/>
      <c r="Y24" s="591"/>
      <c r="Z24" s="591"/>
      <c r="AA24" s="591"/>
      <c r="AB24" s="591"/>
      <c r="AC24" s="734" t="s">
        <v>96</v>
      </c>
      <c r="AD24" s="437" t="s">
        <v>358</v>
      </c>
      <c r="AE24" s="736" t="s">
        <v>98</v>
      </c>
      <c r="AF24" s="436" t="s">
        <v>389</v>
      </c>
      <c r="AG24" s="730"/>
      <c r="AH24" s="19"/>
      <c r="AI24" s="19"/>
      <c r="AJ24" s="19"/>
    </row>
    <row r="25" spans="1:36" ht="28.5" customHeight="1">
      <c r="A25" s="739">
        <v>16</v>
      </c>
      <c r="B25" s="622" t="s">
        <v>388</v>
      </c>
      <c r="C25" s="623" t="s">
        <v>386</v>
      </c>
      <c r="D25" s="740" t="s">
        <v>387</v>
      </c>
      <c r="E25" s="622" t="s">
        <v>334</v>
      </c>
      <c r="F25" s="466"/>
      <c r="G25" s="466">
        <v>23</v>
      </c>
      <c r="H25" s="624">
        <v>23</v>
      </c>
      <c r="I25" s="625">
        <v>45</v>
      </c>
      <c r="J25" s="626">
        <v>3</v>
      </c>
      <c r="K25" s="627">
        <v>1</v>
      </c>
      <c r="L25" s="628">
        <f>396000*1.4</f>
        <v>554400</v>
      </c>
      <c r="M25" s="467">
        <f t="shared" si="4"/>
        <v>1663200</v>
      </c>
      <c r="N25" s="629" t="s">
        <v>234</v>
      </c>
      <c r="O25" s="468">
        <v>6</v>
      </c>
      <c r="P25" s="468">
        <v>6</v>
      </c>
      <c r="Q25" s="468">
        <v>6</v>
      </c>
      <c r="R25" s="469">
        <v>5</v>
      </c>
      <c r="S25" s="815" t="s">
        <v>95</v>
      </c>
      <c r="T25" s="738"/>
      <c r="U25" s="469"/>
      <c r="V25" s="469"/>
      <c r="W25" s="469"/>
      <c r="X25" s="469"/>
      <c r="Y25" s="469"/>
      <c r="Z25" s="469"/>
      <c r="AA25" s="469"/>
      <c r="AB25" s="469"/>
      <c r="AC25" s="813" t="s">
        <v>96</v>
      </c>
      <c r="AD25" s="470" t="s">
        <v>360</v>
      </c>
      <c r="AE25" s="814" t="s">
        <v>98</v>
      </c>
      <c r="AF25" s="620" t="s">
        <v>297</v>
      </c>
      <c r="AG25" s="630"/>
      <c r="AH25" s="19"/>
      <c r="AI25" s="19"/>
      <c r="AJ25" s="19"/>
    </row>
    <row r="26" spans="1:36" ht="35.1" customHeight="1">
      <c r="A26" s="45"/>
      <c r="B26" s="45"/>
      <c r="C26" s="159"/>
      <c r="D26" s="160"/>
      <c r="E26" s="161"/>
      <c r="F26" s="159"/>
      <c r="G26" s="159"/>
      <c r="H26" s="159"/>
      <c r="I26" s="159"/>
      <c r="J26" s="160"/>
      <c r="K26" s="162"/>
      <c r="L26" s="163"/>
      <c r="M26" s="164"/>
      <c r="N26" s="165"/>
      <c r="O26" s="166"/>
      <c r="P26" s="166"/>
      <c r="Q26" s="166"/>
      <c r="R26" s="166"/>
      <c r="S26" s="167"/>
      <c r="T26" s="167"/>
      <c r="U26" s="167"/>
      <c r="V26" s="167"/>
      <c r="W26" s="167"/>
      <c r="X26" s="167"/>
      <c r="Y26" s="167"/>
      <c r="Z26" s="167"/>
      <c r="AA26" s="167"/>
      <c r="AB26" s="167"/>
      <c r="AC26" s="167"/>
      <c r="AD26" s="167"/>
      <c r="AE26" s="167"/>
      <c r="AF26" s="167"/>
      <c r="AG26" s="52"/>
      <c r="AH26" s="14"/>
      <c r="AI26" s="14"/>
      <c r="AJ26" s="14"/>
    </row>
    <row r="27" spans="1:36" ht="35.1" customHeight="1">
      <c r="A27" s="390" t="s">
        <v>198</v>
      </c>
      <c r="B27" s="391"/>
      <c r="C27" s="392"/>
      <c r="D27" s="393"/>
      <c r="E27" s="394"/>
      <c r="F27" s="392"/>
      <c r="G27" s="392"/>
      <c r="H27" s="392"/>
      <c r="I27" s="392"/>
      <c r="J27" s="395"/>
      <c r="K27" s="396"/>
      <c r="L27" s="394"/>
      <c r="M27" s="397"/>
      <c r="N27" s="398"/>
      <c r="O27" s="399"/>
      <c r="P27" s="399"/>
      <c r="Q27" s="399"/>
      <c r="R27" s="399"/>
      <c r="S27" s="400"/>
      <c r="T27" s="400"/>
      <c r="U27" s="400"/>
      <c r="V27" s="400"/>
      <c r="W27" s="400"/>
      <c r="X27" s="168"/>
      <c r="Y27" s="168"/>
      <c r="Z27" s="168"/>
      <c r="AA27" s="168"/>
      <c r="AB27" s="168"/>
      <c r="AC27" s="168"/>
      <c r="AD27" s="168"/>
      <c r="AE27" s="168"/>
      <c r="AF27" s="168"/>
      <c r="AG27" s="169"/>
      <c r="AH27" s="170"/>
      <c r="AI27" s="170"/>
      <c r="AJ27" s="170"/>
    </row>
    <row r="28" spans="1:36" ht="35.1" customHeight="1">
      <c r="A28" s="675" t="s">
        <v>306</v>
      </c>
      <c r="B28" s="676"/>
      <c r="C28" s="676"/>
      <c r="D28" s="676"/>
      <c r="E28" s="676"/>
      <c r="F28" s="676"/>
      <c r="G28" s="676"/>
      <c r="H28" s="676"/>
      <c r="I28" s="676"/>
      <c r="J28" s="676"/>
      <c r="K28" s="676"/>
      <c r="L28" s="676"/>
      <c r="M28" s="676"/>
      <c r="N28" s="676"/>
      <c r="O28" s="676"/>
      <c r="P28" s="676"/>
      <c r="Q28" s="676"/>
      <c r="R28" s="676"/>
      <c r="S28" s="676"/>
      <c r="T28" s="676"/>
      <c r="U28" s="676"/>
      <c r="V28" s="676"/>
      <c r="W28" s="677"/>
      <c r="X28" s="168"/>
      <c r="Y28" s="168"/>
      <c r="Z28" s="168"/>
      <c r="AA28" s="168"/>
      <c r="AB28" s="168"/>
      <c r="AC28" s="168"/>
      <c r="AD28" s="168"/>
      <c r="AE28" s="168"/>
      <c r="AF28" s="168"/>
      <c r="AG28" s="169"/>
      <c r="AH28" s="170"/>
      <c r="AI28" s="170"/>
      <c r="AJ28" s="170"/>
    </row>
    <row r="29" spans="1:36" ht="35.1" customHeight="1">
      <c r="A29" s="401" t="s">
        <v>375</v>
      </c>
      <c r="B29" s="402"/>
      <c r="C29" s="403"/>
      <c r="D29" s="393"/>
      <c r="E29" s="404"/>
      <c r="F29" s="403"/>
      <c r="G29" s="403"/>
      <c r="H29" s="403"/>
      <c r="I29" s="403"/>
      <c r="J29" s="405"/>
      <c r="K29" s="406"/>
      <c r="L29" s="407"/>
      <c r="M29" s="408"/>
      <c r="N29" s="409"/>
      <c r="O29" s="410"/>
      <c r="P29" s="410"/>
      <c r="Q29" s="400"/>
      <c r="R29" s="410"/>
      <c r="S29" s="399"/>
      <c r="T29" s="400"/>
      <c r="U29" s="400"/>
      <c r="V29" s="400"/>
      <c r="W29" s="400"/>
      <c r="X29" s="168"/>
      <c r="Y29" s="168"/>
      <c r="Z29" s="168"/>
      <c r="AA29" s="168"/>
      <c r="AB29" s="168"/>
      <c r="AC29" s="168"/>
      <c r="AD29" s="168"/>
      <c r="AE29" s="168"/>
      <c r="AF29" s="168"/>
      <c r="AG29" s="169"/>
      <c r="AH29" s="44"/>
      <c r="AI29" s="44"/>
      <c r="AJ29" s="44"/>
    </row>
    <row r="30" spans="1:36" ht="35.1" customHeight="1">
      <c r="A30" s="401" t="s">
        <v>376</v>
      </c>
      <c r="B30" s="402"/>
      <c r="C30" s="403"/>
      <c r="D30" s="393"/>
      <c r="E30" s="404"/>
      <c r="F30" s="403"/>
      <c r="G30" s="403"/>
      <c r="H30" s="403"/>
      <c r="I30" s="403"/>
      <c r="J30" s="405"/>
      <c r="K30" s="406"/>
      <c r="L30" s="407"/>
      <c r="M30" s="408"/>
      <c r="N30" s="409"/>
      <c r="O30" s="399"/>
      <c r="P30" s="399"/>
      <c r="Q30" s="411"/>
      <c r="U30" s="412" t="s">
        <v>356</v>
      </c>
      <c r="V30" s="413"/>
      <c r="W30" s="413"/>
      <c r="X30" s="414"/>
      <c r="Y30" s="414"/>
      <c r="Z30" s="172"/>
      <c r="AA30" s="44"/>
      <c r="AB30" s="44"/>
      <c r="AC30" s="44"/>
      <c r="AD30" s="44"/>
      <c r="AE30" s="44"/>
      <c r="AF30" s="44"/>
      <c r="AG30" s="173"/>
      <c r="AH30" s="44"/>
      <c r="AI30" s="44"/>
      <c r="AJ30" s="44"/>
    </row>
    <row r="31" spans="1:36" ht="35.1" customHeight="1">
      <c r="A31" s="174"/>
      <c r="B31" s="175"/>
      <c r="C31" s="176"/>
      <c r="D31" s="46"/>
      <c r="E31" s="177"/>
      <c r="F31" s="176"/>
      <c r="G31" s="176"/>
      <c r="H31" s="176"/>
      <c r="I31" s="176"/>
      <c r="J31" s="44"/>
      <c r="K31" s="49"/>
      <c r="L31" s="178"/>
      <c r="M31" s="48"/>
      <c r="N31" s="179"/>
      <c r="O31" s="180"/>
      <c r="P31" s="180"/>
      <c r="Q31" s="181"/>
      <c r="R31" s="182"/>
      <c r="S31" s="182"/>
      <c r="T31" s="182"/>
      <c r="U31" s="181"/>
      <c r="V31" s="183"/>
      <c r="W31" s="182"/>
      <c r="X31" s="184"/>
      <c r="Y31" s="171"/>
      <c r="Z31" s="171"/>
      <c r="AA31" s="171"/>
      <c r="AB31" s="171"/>
      <c r="AC31" s="171"/>
      <c r="AD31" s="171"/>
      <c r="AE31" s="171"/>
      <c r="AF31" s="171"/>
      <c r="AG31" s="185"/>
      <c r="AH31" s="44"/>
      <c r="AI31" s="44"/>
      <c r="AJ31" s="44"/>
    </row>
    <row r="32" spans="1:36" ht="35.1" customHeight="1">
      <c r="A32" s="186"/>
      <c r="B32" s="187"/>
      <c r="C32" s="188" t="s">
        <v>199</v>
      </c>
      <c r="D32" s="46"/>
      <c r="E32" s="48" t="s">
        <v>31</v>
      </c>
      <c r="F32" s="48"/>
      <c r="G32" s="48"/>
      <c r="H32" s="48"/>
      <c r="I32" s="44"/>
      <c r="J32" s="44"/>
      <c r="K32" s="48"/>
      <c r="L32" s="44"/>
      <c r="M32" s="44"/>
      <c r="N32" s="48" t="s">
        <v>200</v>
      </c>
      <c r="O32" s="44"/>
      <c r="P32" s="48"/>
      <c r="Q32" s="48"/>
      <c r="R32" s="48" t="s">
        <v>32</v>
      </c>
      <c r="S32" s="181"/>
      <c r="T32" s="181"/>
      <c r="U32" s="181"/>
      <c r="V32" s="44"/>
      <c r="W32" s="44"/>
      <c r="X32" s="44"/>
      <c r="Y32" s="48"/>
      <c r="Z32" s="48"/>
      <c r="AA32" s="48"/>
      <c r="AB32" s="48"/>
      <c r="AC32" s="189" t="s">
        <v>33</v>
      </c>
      <c r="AD32" s="189"/>
      <c r="AE32" s="48"/>
      <c r="AF32" s="48"/>
      <c r="AG32" s="178"/>
      <c r="AH32" s="48"/>
      <c r="AI32" s="44"/>
      <c r="AJ32" s="44"/>
    </row>
    <row r="33" spans="1:36" ht="35.1" customHeight="1">
      <c r="A33" s="187"/>
      <c r="B33" s="187"/>
      <c r="C33" s="44"/>
      <c r="D33" s="53"/>
      <c r="E33" s="188"/>
      <c r="F33" s="188"/>
      <c r="G33" s="188"/>
      <c r="H33" s="188"/>
      <c r="I33" s="188"/>
      <c r="J33" s="190"/>
      <c r="K33" s="191"/>
      <c r="L33" s="48"/>
      <c r="M33" s="44"/>
      <c r="N33" s="658"/>
      <c r="O33" s="657"/>
      <c r="P33" s="657"/>
      <c r="Q33" s="657"/>
      <c r="R33" s="657"/>
      <c r="S33" s="181"/>
      <c r="T33" s="181"/>
      <c r="U33" s="181"/>
      <c r="V33" s="181"/>
      <c r="W33" s="189"/>
      <c r="X33" s="44"/>
      <c r="Y33" s="44"/>
      <c r="Z33" s="44"/>
      <c r="AA33" s="44"/>
      <c r="AB33" s="44"/>
      <c r="AC33" s="44"/>
      <c r="AD33" s="44"/>
      <c r="AE33" s="44"/>
      <c r="AF33" s="44"/>
      <c r="AG33" s="178"/>
      <c r="AH33" s="44"/>
      <c r="AI33" s="44"/>
      <c r="AJ33" s="44"/>
    </row>
    <row r="34" spans="1:36" ht="35.1" customHeight="1">
      <c r="A34" s="187"/>
      <c r="B34" s="187"/>
      <c r="C34" s="188"/>
      <c r="D34" s="53"/>
      <c r="E34" s="188"/>
      <c r="F34" s="188"/>
      <c r="G34" s="188"/>
      <c r="H34" s="188"/>
      <c r="I34" s="188"/>
      <c r="J34" s="44"/>
      <c r="K34" s="49"/>
      <c r="L34" s="173"/>
      <c r="M34" s="44"/>
      <c r="N34" s="192"/>
      <c r="O34" s="193"/>
      <c r="P34" s="193"/>
      <c r="Q34" s="194"/>
      <c r="R34" s="194"/>
      <c r="S34" s="194"/>
      <c r="T34" s="194"/>
      <c r="U34" s="194"/>
      <c r="V34" s="194"/>
      <c r="W34" s="194"/>
      <c r="X34" s="193"/>
      <c r="Y34" s="193"/>
      <c r="Z34" s="193"/>
      <c r="AA34" s="193"/>
      <c r="AB34" s="193"/>
      <c r="AC34" s="193"/>
      <c r="AD34" s="193"/>
      <c r="AE34" s="193"/>
      <c r="AF34" s="193"/>
      <c r="AG34" s="195"/>
      <c r="AH34" s="44"/>
      <c r="AI34" s="44"/>
      <c r="AJ34" s="44"/>
    </row>
    <row r="35" spans="1:36" ht="35.1" customHeight="1">
      <c r="A35" s="196"/>
      <c r="B35" s="197"/>
      <c r="C35" s="195"/>
      <c r="D35" s="46"/>
      <c r="E35" s="46"/>
      <c r="F35" s="195"/>
      <c r="G35" s="195"/>
      <c r="H35" s="195"/>
      <c r="I35" s="195"/>
      <c r="J35" s="193"/>
      <c r="K35" s="195"/>
      <c r="L35" s="193"/>
      <c r="M35" s="193"/>
      <c r="N35" s="198"/>
      <c r="O35" s="193"/>
      <c r="P35" s="193"/>
      <c r="Q35" s="194"/>
      <c r="R35" s="194"/>
      <c r="S35" s="194"/>
      <c r="T35" s="194"/>
      <c r="U35" s="194"/>
      <c r="V35" s="194"/>
      <c r="W35" s="194"/>
      <c r="X35" s="193"/>
      <c r="Y35" s="193"/>
      <c r="Z35" s="193"/>
      <c r="AA35" s="193"/>
      <c r="AB35" s="193"/>
      <c r="AC35" s="193"/>
      <c r="AD35" s="193"/>
      <c r="AE35" s="193"/>
      <c r="AF35" s="193"/>
      <c r="AG35" s="195"/>
      <c r="AH35" s="193"/>
      <c r="AI35" s="193"/>
      <c r="AJ35" s="193"/>
    </row>
    <row r="36" spans="1:36" ht="18.75" customHeight="1">
      <c r="A36" s="193"/>
      <c r="B36" s="195"/>
      <c r="C36" s="195"/>
      <c r="D36" s="46"/>
      <c r="E36" s="46"/>
      <c r="F36" s="195"/>
      <c r="G36" s="195"/>
      <c r="H36" s="195"/>
      <c r="I36" s="195"/>
      <c r="J36" s="193"/>
      <c r="K36" s="49"/>
      <c r="L36" s="195"/>
      <c r="M36" s="193"/>
      <c r="N36" s="198"/>
      <c r="O36" s="193"/>
      <c r="P36" s="193"/>
      <c r="Q36" s="194"/>
      <c r="R36" s="194"/>
      <c r="S36" s="194"/>
      <c r="T36" s="194"/>
      <c r="U36" s="194"/>
      <c r="V36" s="194"/>
      <c r="W36" s="194"/>
      <c r="X36" s="193"/>
      <c r="Y36" s="193"/>
      <c r="Z36" s="193"/>
      <c r="AA36" s="193"/>
      <c r="AB36" s="193"/>
      <c r="AC36" s="193"/>
      <c r="AD36" s="193"/>
      <c r="AE36" s="193"/>
      <c r="AF36" s="193"/>
      <c r="AG36" s="195"/>
      <c r="AH36" s="193"/>
      <c r="AI36" s="193"/>
      <c r="AJ36" s="193"/>
    </row>
    <row r="37" spans="1:36" ht="32.25" customHeight="1">
      <c r="A37" s="193"/>
      <c r="B37" s="195"/>
      <c r="C37" s="178"/>
      <c r="D37" s="53"/>
      <c r="E37" s="188"/>
      <c r="F37" s="178"/>
      <c r="G37" s="656"/>
      <c r="H37" s="657"/>
      <c r="I37" s="657"/>
      <c r="J37" s="657"/>
      <c r="K37" s="657"/>
      <c r="L37" s="657"/>
      <c r="M37" s="193"/>
      <c r="N37" s="198"/>
      <c r="O37" s="658"/>
      <c r="P37" s="657"/>
      <c r="Q37" s="657"/>
      <c r="R37" s="657"/>
      <c r="S37" s="657"/>
      <c r="T37" s="189"/>
      <c r="U37" s="189"/>
      <c r="V37" s="189"/>
      <c r="W37" s="189"/>
      <c r="X37" s="48"/>
      <c r="Y37" s="48"/>
      <c r="Z37" s="48"/>
      <c r="AA37" s="48"/>
      <c r="AB37" s="48"/>
      <c r="AC37" s="48"/>
      <c r="AD37" s="48"/>
      <c r="AE37" s="48"/>
      <c r="AF37" s="48"/>
      <c r="AG37" s="178"/>
      <c r="AH37" s="193"/>
      <c r="AI37" s="193"/>
      <c r="AJ37" s="193"/>
    </row>
    <row r="38" spans="1:36" ht="20.25" customHeight="1">
      <c r="A38" s="44"/>
      <c r="B38" s="173"/>
      <c r="C38" s="178"/>
      <c r="D38" s="53"/>
      <c r="E38" s="188"/>
      <c r="F38" s="178"/>
      <c r="G38" s="178"/>
      <c r="H38" s="178"/>
      <c r="I38" s="178"/>
      <c r="J38" s="48"/>
      <c r="K38" s="49"/>
      <c r="L38" s="48"/>
      <c r="M38" s="44"/>
      <c r="N38" s="179"/>
      <c r="O38" s="48"/>
      <c r="P38" s="48"/>
      <c r="Q38" s="189"/>
      <c r="R38" s="189"/>
      <c r="S38" s="189"/>
      <c r="T38" s="189"/>
      <c r="U38" s="189"/>
      <c r="V38" s="189"/>
      <c r="W38" s="189"/>
      <c r="X38" s="48"/>
      <c r="Y38" s="48"/>
      <c r="Z38" s="48"/>
      <c r="AA38" s="48"/>
      <c r="AB38" s="48"/>
      <c r="AC38" s="48"/>
      <c r="AD38" s="48"/>
      <c r="AE38" s="48"/>
      <c r="AF38" s="48"/>
      <c r="AG38" s="178"/>
      <c r="AH38" s="44"/>
      <c r="AI38" s="44"/>
      <c r="AJ38" s="44"/>
    </row>
    <row r="39" spans="1:36" ht="20.25" customHeight="1">
      <c r="A39" s="14"/>
      <c r="B39" s="45"/>
      <c r="C39" s="178"/>
      <c r="D39" s="53"/>
      <c r="E39" s="188"/>
      <c r="F39" s="178"/>
      <c r="G39" s="200"/>
      <c r="H39" s="200"/>
      <c r="I39" s="200"/>
      <c r="J39" s="201"/>
      <c r="K39" s="49"/>
      <c r="L39" s="14"/>
      <c r="M39" s="14"/>
      <c r="N39" s="50"/>
      <c r="O39" s="193"/>
      <c r="P39" s="193"/>
      <c r="Q39" s="194"/>
      <c r="R39" s="194"/>
      <c r="S39" s="181"/>
      <c r="T39" s="194"/>
      <c r="U39" s="194"/>
      <c r="V39" s="194"/>
      <c r="W39" s="194"/>
      <c r="X39" s="193"/>
      <c r="Y39" s="193"/>
      <c r="Z39" s="193"/>
      <c r="AA39" s="193"/>
      <c r="AB39" s="193"/>
      <c r="AC39" s="193"/>
      <c r="AD39" s="193"/>
      <c r="AE39" s="193"/>
      <c r="AF39" s="193"/>
      <c r="AG39" s="195"/>
      <c r="AH39" s="14"/>
      <c r="AI39" s="14"/>
      <c r="AJ39" s="14"/>
    </row>
    <row r="40" spans="1:36" ht="18.75" customHeight="1">
      <c r="A40" s="14"/>
      <c r="B40" s="45"/>
      <c r="C40" s="14"/>
      <c r="D40" s="46"/>
      <c r="E40" s="47"/>
      <c r="F40" s="14"/>
      <c r="G40" s="14"/>
      <c r="H40" s="14"/>
      <c r="I40" s="14"/>
      <c r="J40" s="201"/>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c r="A41" s="14"/>
      <c r="B41" s="45"/>
      <c r="C41" s="14"/>
      <c r="D41" s="46"/>
      <c r="E41" s="47"/>
      <c r="F41" s="14"/>
      <c r="G41" s="14"/>
      <c r="H41" s="14"/>
      <c r="I41" s="14"/>
      <c r="J41" s="201"/>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c r="A42" s="14"/>
      <c r="B42" s="45"/>
      <c r="C42" s="14"/>
      <c r="D42" s="46"/>
      <c r="E42" s="47"/>
      <c r="F42" s="14"/>
      <c r="G42" s="14"/>
      <c r="H42" s="14"/>
      <c r="I42" s="14"/>
      <c r="J42" s="201"/>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20.25" customHeight="1">
      <c r="A43" s="14"/>
      <c r="B43" s="45"/>
      <c r="C43" s="14"/>
      <c r="D43" s="46"/>
      <c r="E43" s="47"/>
      <c r="F43" s="14"/>
      <c r="G43" s="14"/>
      <c r="H43" s="14"/>
      <c r="I43" s="14"/>
      <c r="J43" s="14"/>
      <c r="K43" s="49"/>
      <c r="L43" s="14"/>
      <c r="M43" s="14"/>
      <c r="N43" s="50"/>
      <c r="O43" s="44"/>
      <c r="P43" s="48"/>
      <c r="Q43" s="181"/>
      <c r="R43" s="189"/>
      <c r="S43" s="189"/>
      <c r="T43" s="189"/>
      <c r="U43" s="189"/>
      <c r="V43" s="189"/>
      <c r="W43" s="189"/>
      <c r="X43" s="48"/>
      <c r="Y43" s="48"/>
      <c r="Z43" s="48"/>
      <c r="AA43" s="48"/>
      <c r="AB43" s="48"/>
      <c r="AC43" s="48"/>
      <c r="AD43" s="48"/>
      <c r="AE43" s="48"/>
      <c r="AF43" s="48"/>
      <c r="AG43" s="178"/>
      <c r="AH43" s="14"/>
      <c r="AI43" s="14"/>
      <c r="AJ43" s="14"/>
    </row>
    <row r="44" spans="1:36" ht="18.75" customHeight="1">
      <c r="A44" s="14"/>
      <c r="B44" s="45"/>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sheetData>
  <mergeCells count="23">
    <mergeCell ref="A28:W28"/>
    <mergeCell ref="N33:R33"/>
    <mergeCell ref="G37:L37"/>
    <mergeCell ref="O37:S37"/>
    <mergeCell ref="I5:I8"/>
    <mergeCell ref="J5:J8"/>
    <mergeCell ref="K5:K8"/>
    <mergeCell ref="L5:L8"/>
    <mergeCell ref="N5:N8"/>
    <mergeCell ref="W5:Y5"/>
    <mergeCell ref="A1:AG2"/>
    <mergeCell ref="A3:AG3"/>
    <mergeCell ref="A5:A8"/>
    <mergeCell ref="B5:B8"/>
    <mergeCell ref="E5:E8"/>
    <mergeCell ref="F5:H7"/>
    <mergeCell ref="M6:M7"/>
    <mergeCell ref="Z5:AB5"/>
    <mergeCell ref="AC5:AF9"/>
    <mergeCell ref="AG5:AG9"/>
    <mergeCell ref="C5:C8"/>
    <mergeCell ref="A9:C9"/>
    <mergeCell ref="O5:Q5"/>
  </mergeCells>
  <pageMargins left="0.2" right="0.2" top="0.75" bottom="0.75" header="0" footer="0"/>
  <pageSetup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9.75" customWidth="1"/>
    <col min="31" max="31" width="6.75" customWidth="1"/>
    <col min="32" max="32" width="8.125" customWidth="1"/>
    <col min="33" max="33" width="21.125" customWidth="1"/>
    <col min="34" max="36" width="9.875" customWidth="1"/>
  </cols>
  <sheetData>
    <row r="1" spans="1:36" ht="15.75" customHeight="1">
      <c r="A1" s="682" t="s">
        <v>65</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14"/>
      <c r="AI1" s="14"/>
      <c r="AJ1" s="14"/>
    </row>
    <row r="2" spans="1:36" ht="15" customHeight="1">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14"/>
      <c r="AI2" s="14"/>
      <c r="AJ2" s="14"/>
    </row>
    <row r="3" spans="1:36" ht="24" customHeight="1">
      <c r="A3" s="683" t="s">
        <v>31</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44"/>
      <c r="AI3" s="44"/>
      <c r="AJ3" s="44"/>
    </row>
    <row r="4" spans="1:36" ht="9.75" customHeight="1">
      <c r="A4" s="14"/>
      <c r="B4" s="45"/>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678" t="s">
        <v>66</v>
      </c>
      <c r="B5" s="678" t="s">
        <v>67</v>
      </c>
      <c r="C5" s="678" t="s">
        <v>68</v>
      </c>
      <c r="D5" s="56"/>
      <c r="E5" s="678" t="s">
        <v>69</v>
      </c>
      <c r="F5" s="684" t="s">
        <v>70</v>
      </c>
      <c r="G5" s="662"/>
      <c r="H5" s="663"/>
      <c r="I5" s="678" t="s">
        <v>71</v>
      </c>
      <c r="J5" s="678" t="s">
        <v>72</v>
      </c>
      <c r="K5" s="685" t="s">
        <v>73</v>
      </c>
      <c r="L5" s="678" t="s">
        <v>74</v>
      </c>
      <c r="M5" s="55"/>
      <c r="N5" s="678" t="s">
        <v>75</v>
      </c>
      <c r="O5" s="680" t="s">
        <v>76</v>
      </c>
      <c r="P5" s="671"/>
      <c r="Q5" s="672"/>
      <c r="R5" s="681" t="s">
        <v>77</v>
      </c>
      <c r="S5" s="671"/>
      <c r="T5" s="671"/>
      <c r="U5" s="672"/>
      <c r="V5" s="670" t="s">
        <v>78</v>
      </c>
      <c r="W5" s="671"/>
      <c r="X5" s="671"/>
      <c r="Y5" s="672"/>
      <c r="Z5" s="670" t="s">
        <v>79</v>
      </c>
      <c r="AA5" s="671"/>
      <c r="AB5" s="672"/>
      <c r="AC5" s="661" t="s">
        <v>80</v>
      </c>
      <c r="AD5" s="662"/>
      <c r="AE5" s="662"/>
      <c r="AF5" s="663"/>
      <c r="AG5" s="669" t="s">
        <v>81</v>
      </c>
      <c r="AH5" s="14"/>
      <c r="AI5" s="14"/>
      <c r="AJ5" s="14"/>
    </row>
    <row r="6" spans="1:36" ht="27" customHeight="1">
      <c r="A6" s="660"/>
      <c r="B6" s="660"/>
      <c r="C6" s="660"/>
      <c r="D6" s="57"/>
      <c r="E6" s="660"/>
      <c r="F6" s="664"/>
      <c r="G6" s="657"/>
      <c r="H6" s="665"/>
      <c r="I6" s="660"/>
      <c r="J6" s="660"/>
      <c r="K6" s="660"/>
      <c r="L6" s="660"/>
      <c r="M6" s="659" t="s">
        <v>82</v>
      </c>
      <c r="N6" s="660"/>
      <c r="O6" s="58">
        <f t="shared" ref="O6:Y6" si="0">O8+6</f>
        <v>291</v>
      </c>
      <c r="P6" s="58">
        <f t="shared" si="0"/>
        <v>298</v>
      </c>
      <c r="Q6" s="59">
        <f t="shared" si="0"/>
        <v>305</v>
      </c>
      <c r="R6" s="59">
        <f t="shared" si="0"/>
        <v>312</v>
      </c>
      <c r="S6" s="59">
        <f t="shared" si="0"/>
        <v>319</v>
      </c>
      <c r="T6" s="59">
        <f t="shared" si="0"/>
        <v>326</v>
      </c>
      <c r="U6" s="59">
        <f t="shared" si="0"/>
        <v>333</v>
      </c>
      <c r="V6" s="59">
        <f t="shared" si="0"/>
        <v>340</v>
      </c>
      <c r="W6" s="59">
        <f t="shared" si="0"/>
        <v>347</v>
      </c>
      <c r="X6" s="58">
        <f t="shared" si="0"/>
        <v>354</v>
      </c>
      <c r="Y6" s="58">
        <f t="shared" si="0"/>
        <v>361</v>
      </c>
      <c r="Z6" s="58">
        <f>Z8+7</f>
        <v>369</v>
      </c>
      <c r="AA6" s="60">
        <f t="shared" ref="AA6:AB6" si="1">AA8+6</f>
        <v>376</v>
      </c>
      <c r="AB6" s="60">
        <f t="shared" si="1"/>
        <v>383</v>
      </c>
      <c r="AC6" s="664"/>
      <c r="AD6" s="657"/>
      <c r="AE6" s="657"/>
      <c r="AF6" s="665"/>
      <c r="AG6" s="665"/>
      <c r="AH6" s="61"/>
      <c r="AI6" s="61"/>
      <c r="AJ6" s="61"/>
    </row>
    <row r="7" spans="1:36" ht="20.25" customHeight="1">
      <c r="A7" s="660"/>
      <c r="B7" s="660"/>
      <c r="C7" s="660"/>
      <c r="D7" s="57" t="s">
        <v>83</v>
      </c>
      <c r="E7" s="660"/>
      <c r="F7" s="666"/>
      <c r="G7" s="667"/>
      <c r="H7" s="668"/>
      <c r="I7" s="660"/>
      <c r="J7" s="660"/>
      <c r="K7" s="660"/>
      <c r="L7" s="660"/>
      <c r="M7" s="660"/>
      <c r="N7" s="66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64"/>
      <c r="AD7" s="657"/>
      <c r="AE7" s="657"/>
      <c r="AF7" s="665"/>
      <c r="AG7" s="665"/>
      <c r="AH7" s="14"/>
      <c r="AI7" s="14"/>
      <c r="AJ7" s="14"/>
    </row>
    <row r="8" spans="1:36" ht="36" customHeight="1">
      <c r="A8" s="679"/>
      <c r="B8" s="679"/>
      <c r="C8" s="679"/>
      <c r="D8" s="65"/>
      <c r="E8" s="679"/>
      <c r="F8" s="66" t="s">
        <v>85</v>
      </c>
      <c r="G8" s="66" t="s">
        <v>86</v>
      </c>
      <c r="H8" s="66" t="s">
        <v>87</v>
      </c>
      <c r="I8" s="679"/>
      <c r="J8" s="679"/>
      <c r="K8" s="679"/>
      <c r="L8" s="679"/>
      <c r="M8" s="66" t="s">
        <v>88</v>
      </c>
      <c r="N8" s="679"/>
      <c r="O8" s="67">
        <v>285</v>
      </c>
      <c r="P8" s="67">
        <f t="shared" ref="P8:AB8" si="2">O6+1</f>
        <v>292</v>
      </c>
      <c r="Q8" s="68">
        <f t="shared" si="2"/>
        <v>299</v>
      </c>
      <c r="R8" s="68">
        <f t="shared" si="2"/>
        <v>306</v>
      </c>
      <c r="S8" s="68">
        <f t="shared" si="2"/>
        <v>313</v>
      </c>
      <c r="T8" s="68">
        <f t="shared" si="2"/>
        <v>320</v>
      </c>
      <c r="U8" s="68">
        <f t="shared" si="2"/>
        <v>327</v>
      </c>
      <c r="V8" s="68">
        <f t="shared" si="2"/>
        <v>334</v>
      </c>
      <c r="W8" s="68">
        <f t="shared" si="2"/>
        <v>341</v>
      </c>
      <c r="X8" s="67">
        <f t="shared" si="2"/>
        <v>348</v>
      </c>
      <c r="Y8" s="67">
        <f t="shared" si="2"/>
        <v>355</v>
      </c>
      <c r="Z8" s="67">
        <f t="shared" si="2"/>
        <v>362</v>
      </c>
      <c r="AA8" s="69">
        <f t="shared" si="2"/>
        <v>370</v>
      </c>
      <c r="AB8" s="69">
        <f t="shared" si="2"/>
        <v>377</v>
      </c>
      <c r="AC8" s="664"/>
      <c r="AD8" s="657"/>
      <c r="AE8" s="657"/>
      <c r="AF8" s="665"/>
      <c r="AG8" s="665"/>
      <c r="AH8" s="14"/>
      <c r="AI8" s="14"/>
      <c r="AJ8" s="14"/>
    </row>
    <row r="9" spans="1:36" ht="31.5" customHeight="1">
      <c r="A9" s="673" t="s">
        <v>89</v>
      </c>
      <c r="B9" s="671"/>
      <c r="C9" s="674"/>
      <c r="D9" s="70"/>
      <c r="E9" s="71"/>
      <c r="F9" s="71"/>
      <c r="G9" s="72"/>
      <c r="H9" s="72"/>
      <c r="I9" s="72"/>
      <c r="J9" s="72"/>
      <c r="K9" s="73"/>
      <c r="L9" s="74"/>
      <c r="M9" s="74"/>
      <c r="N9" s="75"/>
      <c r="O9" s="76">
        <v>12</v>
      </c>
      <c r="P9" s="76">
        <f t="shared" ref="P9:AB9" si="3">O9+1</f>
        <v>13</v>
      </c>
      <c r="Q9" s="76">
        <f t="shared" si="3"/>
        <v>14</v>
      </c>
      <c r="R9" s="76">
        <f t="shared" si="3"/>
        <v>15</v>
      </c>
      <c r="S9" s="76">
        <f t="shared" si="3"/>
        <v>16</v>
      </c>
      <c r="T9" s="76">
        <f t="shared" si="3"/>
        <v>17</v>
      </c>
      <c r="U9" s="76">
        <f t="shared" si="3"/>
        <v>18</v>
      </c>
      <c r="V9" s="76">
        <f t="shared" si="3"/>
        <v>19</v>
      </c>
      <c r="W9" s="76">
        <f t="shared" si="3"/>
        <v>20</v>
      </c>
      <c r="X9" s="76">
        <f t="shared" si="3"/>
        <v>21</v>
      </c>
      <c r="Y9" s="76">
        <f t="shared" si="3"/>
        <v>22</v>
      </c>
      <c r="Z9" s="76">
        <f t="shared" si="3"/>
        <v>23</v>
      </c>
      <c r="AA9" s="76">
        <f t="shared" si="3"/>
        <v>24</v>
      </c>
      <c r="AB9" s="76">
        <f t="shared" si="3"/>
        <v>25</v>
      </c>
      <c r="AC9" s="666"/>
      <c r="AD9" s="667"/>
      <c r="AE9" s="667"/>
      <c r="AF9" s="668"/>
      <c r="AG9" s="668"/>
      <c r="AH9" s="14"/>
      <c r="AI9" s="14"/>
      <c r="AJ9" s="14"/>
    </row>
    <row r="10" spans="1:36" ht="34.5" customHeight="1">
      <c r="A10" s="77">
        <v>1</v>
      </c>
      <c r="B10" s="78" t="s">
        <v>90</v>
      </c>
      <c r="C10" s="79" t="s">
        <v>91</v>
      </c>
      <c r="D10" s="80" t="s">
        <v>92</v>
      </c>
      <c r="E10" s="81" t="s">
        <v>93</v>
      </c>
      <c r="F10" s="82">
        <v>30</v>
      </c>
      <c r="G10" s="82">
        <v>30</v>
      </c>
      <c r="H10" s="83">
        <v>60</v>
      </c>
      <c r="I10" s="84">
        <v>60</v>
      </c>
      <c r="J10" s="85">
        <v>3</v>
      </c>
      <c r="K10" s="86">
        <v>15</v>
      </c>
      <c r="L10" s="17">
        <v>396000</v>
      </c>
      <c r="M10" s="18">
        <f t="shared" ref="M10:M35" si="4">L10*J10</f>
        <v>1188000</v>
      </c>
      <c r="N10" s="16" t="s">
        <v>94</v>
      </c>
      <c r="O10" s="87">
        <v>12</v>
      </c>
      <c r="P10" s="87">
        <v>12</v>
      </c>
      <c r="Q10" s="87">
        <v>12</v>
      </c>
      <c r="R10" s="88">
        <v>12</v>
      </c>
      <c r="S10" s="88">
        <v>12</v>
      </c>
      <c r="T10" s="89" t="s">
        <v>95</v>
      </c>
      <c r="U10" s="88"/>
      <c r="V10" s="88"/>
      <c r="W10" s="88"/>
      <c r="X10" s="88"/>
      <c r="Y10" s="88"/>
      <c r="Z10" s="88"/>
      <c r="AA10" s="88"/>
      <c r="AB10" s="88"/>
      <c r="AC10" s="90" t="s">
        <v>96</v>
      </c>
      <c r="AD10" s="91" t="s">
        <v>97</v>
      </c>
      <c r="AE10" s="92" t="s">
        <v>98</v>
      </c>
      <c r="AF10" s="93" t="s">
        <v>99</v>
      </c>
      <c r="AG10" s="94"/>
      <c r="AH10" s="19"/>
      <c r="AI10" s="19"/>
      <c r="AJ10" s="19"/>
    </row>
    <row r="11" spans="1:36" ht="34.5" customHeight="1">
      <c r="A11" s="77">
        <v>2</v>
      </c>
      <c r="B11" s="78" t="s">
        <v>100</v>
      </c>
      <c r="C11" s="79" t="s">
        <v>5</v>
      </c>
      <c r="D11" s="95" t="s">
        <v>101</v>
      </c>
      <c r="E11" s="96" t="s">
        <v>102</v>
      </c>
      <c r="F11" s="97"/>
      <c r="G11" s="98">
        <v>30</v>
      </c>
      <c r="H11" s="99">
        <v>30</v>
      </c>
      <c r="I11" s="100">
        <v>30</v>
      </c>
      <c r="J11" s="85">
        <v>2</v>
      </c>
      <c r="K11" s="86">
        <v>15</v>
      </c>
      <c r="L11" s="22">
        <v>396000</v>
      </c>
      <c r="M11" s="23">
        <f t="shared" si="4"/>
        <v>792000</v>
      </c>
      <c r="N11" s="21" t="s">
        <v>103</v>
      </c>
      <c r="O11" s="101">
        <v>9</v>
      </c>
      <c r="P11" s="101">
        <v>9</v>
      </c>
      <c r="Q11" s="101">
        <v>6</v>
      </c>
      <c r="R11" s="102">
        <v>6</v>
      </c>
      <c r="S11" s="103" t="s">
        <v>95</v>
      </c>
      <c r="T11" s="102"/>
      <c r="U11" s="102"/>
      <c r="V11" s="102"/>
      <c r="W11" s="102"/>
      <c r="X11" s="102"/>
      <c r="Y11" s="102"/>
      <c r="Z11" s="102"/>
      <c r="AA11" s="102"/>
      <c r="AB11" s="102"/>
      <c r="AC11" s="104" t="s">
        <v>96</v>
      </c>
      <c r="AD11" s="105" t="s">
        <v>104</v>
      </c>
      <c r="AE11" s="105" t="s">
        <v>98</v>
      </c>
      <c r="AF11" s="106" t="s">
        <v>105</v>
      </c>
      <c r="AG11" s="94"/>
      <c r="AH11" s="19"/>
      <c r="AI11" s="19"/>
      <c r="AJ11" s="19"/>
    </row>
    <row r="12" spans="1:36" ht="34.5" customHeight="1">
      <c r="A12" s="77">
        <v>3</v>
      </c>
      <c r="B12" s="78" t="s">
        <v>106</v>
      </c>
      <c r="C12" s="107" t="s">
        <v>52</v>
      </c>
      <c r="D12" s="95" t="s">
        <v>107</v>
      </c>
      <c r="E12" s="96" t="s">
        <v>108</v>
      </c>
      <c r="F12" s="97">
        <v>30</v>
      </c>
      <c r="G12" s="98">
        <v>30</v>
      </c>
      <c r="H12" s="99">
        <v>60</v>
      </c>
      <c r="I12" s="100">
        <v>60</v>
      </c>
      <c r="J12" s="85">
        <v>3</v>
      </c>
      <c r="K12" s="86">
        <v>19</v>
      </c>
      <c r="L12" s="22">
        <v>396000</v>
      </c>
      <c r="M12" s="23">
        <f t="shared" si="4"/>
        <v>1188000</v>
      </c>
      <c r="N12" s="21"/>
      <c r="O12" s="101"/>
      <c r="P12" s="101"/>
      <c r="Q12" s="101">
        <v>9</v>
      </c>
      <c r="R12" s="102">
        <v>12</v>
      </c>
      <c r="T12" s="108">
        <v>12</v>
      </c>
      <c r="U12" s="102">
        <v>12</v>
      </c>
      <c r="V12" s="103" t="s">
        <v>110</v>
      </c>
      <c r="W12" s="102"/>
      <c r="X12" s="102"/>
      <c r="Y12" s="102"/>
      <c r="Z12" s="102"/>
      <c r="AA12" s="102"/>
      <c r="AB12" s="102"/>
      <c r="AC12" s="104" t="s">
        <v>96</v>
      </c>
      <c r="AD12" s="105" t="s">
        <v>111</v>
      </c>
      <c r="AE12" s="105" t="s">
        <v>98</v>
      </c>
      <c r="AF12" s="109" t="s">
        <v>112</v>
      </c>
      <c r="AG12" s="94"/>
      <c r="AH12" s="19"/>
      <c r="AI12" s="19"/>
      <c r="AJ12" s="19"/>
    </row>
    <row r="13" spans="1:36" ht="34.5" customHeight="1">
      <c r="A13" s="77">
        <v>4</v>
      </c>
      <c r="B13" s="78" t="s">
        <v>113</v>
      </c>
      <c r="C13" s="79" t="s">
        <v>16</v>
      </c>
      <c r="D13" s="95" t="s">
        <v>114</v>
      </c>
      <c r="E13" s="96" t="s">
        <v>102</v>
      </c>
      <c r="F13" s="97">
        <v>30</v>
      </c>
      <c r="G13" s="98">
        <v>15</v>
      </c>
      <c r="H13" s="99">
        <v>45</v>
      </c>
      <c r="I13" s="100">
        <v>45</v>
      </c>
      <c r="J13" s="85">
        <v>2</v>
      </c>
      <c r="K13" s="86">
        <v>20</v>
      </c>
      <c r="L13" s="22">
        <v>396000</v>
      </c>
      <c r="M13" s="23">
        <f t="shared" si="4"/>
        <v>792000</v>
      </c>
      <c r="N13" s="110" t="s">
        <v>115</v>
      </c>
      <c r="O13" s="101"/>
      <c r="P13" s="101"/>
      <c r="Q13" s="101">
        <v>3</v>
      </c>
      <c r="R13" s="102">
        <v>9</v>
      </c>
      <c r="S13" s="102">
        <v>9</v>
      </c>
      <c r="T13" s="102">
        <v>9</v>
      </c>
      <c r="U13" s="102">
        <v>9</v>
      </c>
      <c r="V13" s="102">
        <v>6</v>
      </c>
      <c r="W13" s="103" t="s">
        <v>95</v>
      </c>
      <c r="X13" s="102"/>
      <c r="Y13" s="102"/>
      <c r="Z13" s="102"/>
      <c r="AA13" s="102"/>
      <c r="AB13" s="102"/>
      <c r="AC13" s="104" t="s">
        <v>96</v>
      </c>
      <c r="AD13" s="105" t="s">
        <v>116</v>
      </c>
      <c r="AE13" s="105" t="s">
        <v>98</v>
      </c>
      <c r="AF13" s="111" t="s">
        <v>117</v>
      </c>
      <c r="AG13" s="94"/>
      <c r="AH13" s="19"/>
      <c r="AI13" s="19"/>
      <c r="AJ13" s="19"/>
    </row>
    <row r="14" spans="1:36" ht="37.5" customHeight="1">
      <c r="A14" s="77">
        <v>5</v>
      </c>
      <c r="B14" s="78" t="s">
        <v>18</v>
      </c>
      <c r="C14" s="79" t="s">
        <v>118</v>
      </c>
      <c r="D14" s="95" t="s">
        <v>119</v>
      </c>
      <c r="E14" s="96" t="s">
        <v>102</v>
      </c>
      <c r="F14" s="98">
        <v>30</v>
      </c>
      <c r="G14" s="98"/>
      <c r="H14" s="99">
        <v>30</v>
      </c>
      <c r="I14" s="100">
        <v>30</v>
      </c>
      <c r="J14" s="85">
        <v>1</v>
      </c>
      <c r="K14" s="86">
        <v>32</v>
      </c>
      <c r="L14" s="22">
        <v>456000</v>
      </c>
      <c r="M14" s="23">
        <f t="shared" si="4"/>
        <v>456000</v>
      </c>
      <c r="N14" s="110" t="s">
        <v>120</v>
      </c>
      <c r="O14" s="101">
        <v>9</v>
      </c>
      <c r="P14" s="101">
        <v>9</v>
      </c>
      <c r="Q14" s="101">
        <v>9</v>
      </c>
      <c r="R14" s="112" t="s">
        <v>121</v>
      </c>
      <c r="S14" s="108"/>
      <c r="T14" s="102"/>
      <c r="U14" s="102"/>
      <c r="V14" s="102"/>
      <c r="W14" s="102"/>
      <c r="X14" s="102"/>
      <c r="Y14" s="102"/>
      <c r="Z14" s="102"/>
      <c r="AA14" s="102"/>
      <c r="AB14" s="102"/>
      <c r="AC14" s="104" t="s">
        <v>96</v>
      </c>
      <c r="AD14" s="113" t="s">
        <v>97</v>
      </c>
      <c r="AE14" s="105" t="s">
        <v>98</v>
      </c>
      <c r="AF14" s="114" t="s">
        <v>122</v>
      </c>
      <c r="AG14" s="94"/>
      <c r="AH14" s="19"/>
      <c r="AI14" s="19"/>
      <c r="AJ14" s="19"/>
    </row>
    <row r="15" spans="1:36" ht="34.5" customHeight="1">
      <c r="A15" s="77">
        <v>6</v>
      </c>
      <c r="B15" s="78" t="s">
        <v>19</v>
      </c>
      <c r="C15" s="79" t="s">
        <v>123</v>
      </c>
      <c r="D15" s="95" t="s">
        <v>124</v>
      </c>
      <c r="E15" s="96" t="s">
        <v>102</v>
      </c>
      <c r="F15" s="98">
        <v>30</v>
      </c>
      <c r="G15" s="98"/>
      <c r="H15" s="99">
        <v>30</v>
      </c>
      <c r="I15" s="100">
        <v>30</v>
      </c>
      <c r="J15" s="85">
        <v>1</v>
      </c>
      <c r="K15" s="86">
        <v>37</v>
      </c>
      <c r="L15" s="22">
        <v>456000</v>
      </c>
      <c r="M15" s="23">
        <f t="shared" si="4"/>
        <v>456000</v>
      </c>
      <c r="N15" s="110" t="s">
        <v>125</v>
      </c>
      <c r="O15" s="101"/>
      <c r="P15" s="101"/>
      <c r="Q15" s="101">
        <v>9</v>
      </c>
      <c r="R15" s="102">
        <v>9</v>
      </c>
      <c r="S15" s="102">
        <v>9</v>
      </c>
      <c r="T15" s="103" t="s">
        <v>121</v>
      </c>
      <c r="U15" s="102"/>
      <c r="V15" s="102"/>
      <c r="W15" s="102"/>
      <c r="X15" s="102"/>
      <c r="Y15" s="102"/>
      <c r="Z15" s="102"/>
      <c r="AA15" s="102"/>
      <c r="AB15" s="102"/>
      <c r="AC15" s="104" t="s">
        <v>96</v>
      </c>
      <c r="AD15" s="105" t="s">
        <v>126</v>
      </c>
      <c r="AE15" s="105" t="s">
        <v>98</v>
      </c>
      <c r="AF15" s="114" t="s">
        <v>127</v>
      </c>
      <c r="AG15" s="94"/>
      <c r="AH15" s="19"/>
      <c r="AI15" s="19"/>
      <c r="AJ15" s="19"/>
    </row>
    <row r="16" spans="1:36" ht="34.5" customHeight="1">
      <c r="A16" s="77">
        <v>7</v>
      </c>
      <c r="B16" s="78" t="s">
        <v>25</v>
      </c>
      <c r="C16" s="107" t="s">
        <v>128</v>
      </c>
      <c r="D16" s="95" t="s">
        <v>129</v>
      </c>
      <c r="E16" s="96" t="s">
        <v>102</v>
      </c>
      <c r="F16" s="98">
        <v>30</v>
      </c>
      <c r="G16" s="98"/>
      <c r="H16" s="99">
        <v>30</v>
      </c>
      <c r="I16" s="100">
        <v>30</v>
      </c>
      <c r="J16" s="85">
        <v>1</v>
      </c>
      <c r="K16" s="86">
        <v>17</v>
      </c>
      <c r="L16" s="22">
        <v>456000</v>
      </c>
      <c r="M16" s="23">
        <f t="shared" si="4"/>
        <v>456000</v>
      </c>
      <c r="N16" s="110" t="s">
        <v>130</v>
      </c>
      <c r="O16" s="101"/>
      <c r="P16" s="101"/>
      <c r="Q16" s="101"/>
      <c r="R16" s="102"/>
      <c r="S16" s="102"/>
      <c r="T16" s="102">
        <v>9</v>
      </c>
      <c r="U16" s="102">
        <v>9</v>
      </c>
      <c r="V16" s="102">
        <v>9</v>
      </c>
      <c r="W16" s="103" t="s">
        <v>121</v>
      </c>
      <c r="X16" s="102"/>
      <c r="Y16" s="102"/>
      <c r="Z16" s="102"/>
      <c r="AA16" s="102"/>
      <c r="AB16" s="102"/>
      <c r="AC16" s="104" t="s">
        <v>96</v>
      </c>
      <c r="AD16" s="105" t="s">
        <v>131</v>
      </c>
      <c r="AE16" s="105" t="s">
        <v>98</v>
      </c>
      <c r="AF16" s="114" t="s">
        <v>132</v>
      </c>
      <c r="AG16" s="94"/>
      <c r="AH16" s="19"/>
      <c r="AI16" s="19"/>
      <c r="AJ16" s="19"/>
    </row>
    <row r="17" spans="1:36" ht="34.5" customHeight="1">
      <c r="A17" s="77">
        <v>8</v>
      </c>
      <c r="B17" s="78" t="s">
        <v>133</v>
      </c>
      <c r="C17" s="107" t="s">
        <v>134</v>
      </c>
      <c r="D17" s="95" t="s">
        <v>135</v>
      </c>
      <c r="E17" s="96" t="s">
        <v>108</v>
      </c>
      <c r="F17" s="98">
        <v>30</v>
      </c>
      <c r="G17" s="115"/>
      <c r="H17" s="116">
        <v>30</v>
      </c>
      <c r="I17" s="117">
        <v>30</v>
      </c>
      <c r="J17" s="85">
        <v>1</v>
      </c>
      <c r="K17" s="86">
        <v>10</v>
      </c>
      <c r="L17" s="22">
        <v>456000</v>
      </c>
      <c r="M17" s="23">
        <f t="shared" si="4"/>
        <v>456000</v>
      </c>
      <c r="N17" s="21" t="s">
        <v>136</v>
      </c>
      <c r="O17" s="101">
        <v>9</v>
      </c>
      <c r="P17" s="101">
        <v>12</v>
      </c>
      <c r="Q17" s="101">
        <v>6</v>
      </c>
      <c r="R17" s="103" t="s">
        <v>121</v>
      </c>
      <c r="S17" s="102"/>
      <c r="T17" s="102"/>
      <c r="U17" s="102"/>
      <c r="V17" s="102"/>
      <c r="W17" s="102"/>
      <c r="X17" s="102"/>
      <c r="Y17" s="102"/>
      <c r="Z17" s="102"/>
      <c r="AA17" s="102"/>
      <c r="AB17" s="102"/>
      <c r="AC17" s="104" t="s">
        <v>96</v>
      </c>
      <c r="AD17" s="113" t="s">
        <v>104</v>
      </c>
      <c r="AE17" s="105" t="s">
        <v>98</v>
      </c>
      <c r="AF17" s="114" t="s">
        <v>137</v>
      </c>
      <c r="AG17" s="94"/>
      <c r="AH17" s="19"/>
      <c r="AI17" s="19"/>
      <c r="AJ17" s="19"/>
    </row>
    <row r="18" spans="1:36" ht="34.5" customHeight="1">
      <c r="A18" s="77">
        <v>9</v>
      </c>
      <c r="B18" s="78" t="s">
        <v>23</v>
      </c>
      <c r="C18" s="107" t="s">
        <v>138</v>
      </c>
      <c r="D18" s="95" t="s">
        <v>139</v>
      </c>
      <c r="E18" s="96" t="s">
        <v>102</v>
      </c>
      <c r="F18" s="97">
        <v>30</v>
      </c>
      <c r="G18" s="115"/>
      <c r="H18" s="116">
        <v>30</v>
      </c>
      <c r="I18" s="117">
        <v>30</v>
      </c>
      <c r="J18" s="85">
        <v>1</v>
      </c>
      <c r="K18" s="86">
        <v>17</v>
      </c>
      <c r="L18" s="22">
        <v>456000</v>
      </c>
      <c r="M18" s="23">
        <f t="shared" si="4"/>
        <v>456000</v>
      </c>
      <c r="N18" s="21" t="s">
        <v>140</v>
      </c>
      <c r="O18" s="101">
        <v>9</v>
      </c>
      <c r="P18" s="101">
        <v>9</v>
      </c>
      <c r="Q18" s="101">
        <v>12</v>
      </c>
      <c r="R18" s="103" t="s">
        <v>141</v>
      </c>
      <c r="S18" s="102"/>
      <c r="T18" s="102"/>
      <c r="U18" s="101"/>
      <c r="V18" s="101"/>
      <c r="W18" s="101"/>
      <c r="X18" s="102"/>
      <c r="Y18" s="102"/>
      <c r="Z18" s="102"/>
      <c r="AA18" s="102"/>
      <c r="AB18" s="102"/>
      <c r="AC18" s="104" t="s">
        <v>96</v>
      </c>
      <c r="AD18" s="105" t="s">
        <v>97</v>
      </c>
      <c r="AE18" s="105" t="s">
        <v>98</v>
      </c>
      <c r="AF18" s="111" t="s">
        <v>142</v>
      </c>
      <c r="AG18" s="94"/>
      <c r="AH18" s="19"/>
      <c r="AI18" s="19"/>
      <c r="AJ18" s="19"/>
    </row>
    <row r="19" spans="1:36" ht="34.5" customHeight="1">
      <c r="A19" s="77">
        <v>10</v>
      </c>
      <c r="B19" s="78" t="s">
        <v>143</v>
      </c>
      <c r="C19" s="107" t="s">
        <v>144</v>
      </c>
      <c r="D19" s="95" t="s">
        <v>145</v>
      </c>
      <c r="E19" s="96" t="s">
        <v>108</v>
      </c>
      <c r="F19" s="97">
        <v>60</v>
      </c>
      <c r="G19" s="115"/>
      <c r="H19" s="116">
        <v>60</v>
      </c>
      <c r="I19" s="117">
        <v>60</v>
      </c>
      <c r="J19" s="85">
        <v>2</v>
      </c>
      <c r="K19" s="86">
        <v>7</v>
      </c>
      <c r="L19" s="22">
        <v>456000</v>
      </c>
      <c r="M19" s="23">
        <f t="shared" si="4"/>
        <v>912000</v>
      </c>
      <c r="N19" s="21" t="s">
        <v>201</v>
      </c>
      <c r="O19" s="101">
        <v>9</v>
      </c>
      <c r="P19" s="101">
        <v>9</v>
      </c>
      <c r="Q19" s="101">
        <v>6</v>
      </c>
      <c r="R19" s="102">
        <v>6</v>
      </c>
      <c r="S19" s="102">
        <v>9</v>
      </c>
      <c r="T19" s="102">
        <v>9</v>
      </c>
      <c r="U19" s="102">
        <v>9</v>
      </c>
      <c r="V19" s="103" t="s">
        <v>121</v>
      </c>
      <c r="W19" s="102"/>
      <c r="X19" s="102"/>
      <c r="Y19" s="102"/>
      <c r="Z19" s="102"/>
      <c r="AA19" s="102"/>
      <c r="AB19" s="102"/>
      <c r="AC19" s="104" t="s">
        <v>96</v>
      </c>
      <c r="AD19" s="105" t="s">
        <v>104</v>
      </c>
      <c r="AE19" s="105" t="s">
        <v>98</v>
      </c>
      <c r="AF19" s="114" t="s">
        <v>117</v>
      </c>
      <c r="AG19" s="94"/>
      <c r="AH19" s="19"/>
      <c r="AI19" s="19"/>
      <c r="AJ19" s="19"/>
    </row>
    <row r="20" spans="1:36" ht="34.5" customHeight="1">
      <c r="A20" s="77">
        <v>11</v>
      </c>
      <c r="B20" s="78" t="s">
        <v>24</v>
      </c>
      <c r="C20" s="107" t="s">
        <v>147</v>
      </c>
      <c r="D20" s="95" t="s">
        <v>148</v>
      </c>
      <c r="E20" s="96" t="s">
        <v>102</v>
      </c>
      <c r="F20" s="97">
        <v>30</v>
      </c>
      <c r="G20" s="115"/>
      <c r="H20" s="116">
        <v>30</v>
      </c>
      <c r="I20" s="117">
        <v>30</v>
      </c>
      <c r="J20" s="85">
        <v>1</v>
      </c>
      <c r="K20" s="86">
        <v>10</v>
      </c>
      <c r="L20" s="22">
        <v>456000</v>
      </c>
      <c r="M20" s="23">
        <f t="shared" si="4"/>
        <v>456000</v>
      </c>
      <c r="N20" s="21"/>
      <c r="O20" s="101">
        <v>6</v>
      </c>
      <c r="P20" s="101">
        <v>6</v>
      </c>
      <c r="Q20" s="101">
        <v>3</v>
      </c>
      <c r="R20" s="102">
        <v>6</v>
      </c>
      <c r="S20" s="102">
        <v>9</v>
      </c>
      <c r="T20" s="103" t="s">
        <v>141</v>
      </c>
      <c r="U20" s="102"/>
      <c r="V20" s="102"/>
      <c r="W20" s="102"/>
      <c r="X20" s="102"/>
      <c r="Y20" s="102"/>
      <c r="Z20" s="102"/>
      <c r="AA20" s="102"/>
      <c r="AB20" s="102"/>
      <c r="AC20" s="104" t="s">
        <v>96</v>
      </c>
      <c r="AD20" s="105" t="s">
        <v>150</v>
      </c>
      <c r="AE20" s="105" t="s">
        <v>98</v>
      </c>
      <c r="AF20" s="114" t="s">
        <v>99</v>
      </c>
      <c r="AG20" s="94"/>
      <c r="AH20" s="19"/>
      <c r="AI20" s="19"/>
      <c r="AJ20" s="19"/>
    </row>
    <row r="21" spans="1:36" ht="34.5" customHeight="1">
      <c r="A21" s="77">
        <v>12</v>
      </c>
      <c r="B21" s="118" t="s">
        <v>151</v>
      </c>
      <c r="C21" s="119" t="s">
        <v>152</v>
      </c>
      <c r="D21" s="120" t="s">
        <v>153</v>
      </c>
      <c r="E21" s="96" t="s">
        <v>108</v>
      </c>
      <c r="F21" s="97">
        <v>60</v>
      </c>
      <c r="G21" s="115"/>
      <c r="H21" s="116">
        <v>60</v>
      </c>
      <c r="I21" s="117">
        <v>60</v>
      </c>
      <c r="J21" s="121">
        <v>2</v>
      </c>
      <c r="K21" s="86">
        <v>12</v>
      </c>
      <c r="L21" s="22">
        <v>456000</v>
      </c>
      <c r="M21" s="23">
        <f t="shared" si="4"/>
        <v>912000</v>
      </c>
      <c r="N21" s="110" t="s">
        <v>154</v>
      </c>
      <c r="O21" s="101"/>
      <c r="P21" s="101"/>
      <c r="Q21" s="101"/>
      <c r="R21" s="102">
        <v>6</v>
      </c>
      <c r="S21" s="102">
        <v>3</v>
      </c>
      <c r="T21" s="102">
        <v>6</v>
      </c>
      <c r="U21" s="102">
        <v>9</v>
      </c>
      <c r="V21" s="102">
        <v>12</v>
      </c>
      <c r="W21" s="102">
        <v>9</v>
      </c>
      <c r="X21" s="102">
        <v>9</v>
      </c>
      <c r="Y21" s="103" t="s">
        <v>155</v>
      </c>
      <c r="Z21" s="102"/>
      <c r="AA21" s="102"/>
      <c r="AB21" s="102"/>
      <c r="AC21" s="104" t="s">
        <v>96</v>
      </c>
      <c r="AD21" s="105" t="s">
        <v>156</v>
      </c>
      <c r="AE21" s="105" t="s">
        <v>98</v>
      </c>
      <c r="AF21" s="114" t="s">
        <v>157</v>
      </c>
      <c r="AG21" s="94"/>
      <c r="AH21" s="19"/>
      <c r="AI21" s="19"/>
      <c r="AJ21" s="19"/>
    </row>
    <row r="22" spans="1:36" ht="34.5" customHeight="1">
      <c r="A22" s="77">
        <v>13</v>
      </c>
      <c r="B22" s="78" t="s">
        <v>158</v>
      </c>
      <c r="C22" s="107" t="s">
        <v>60</v>
      </c>
      <c r="D22" s="95" t="s">
        <v>159</v>
      </c>
      <c r="E22" s="96" t="s">
        <v>102</v>
      </c>
      <c r="F22" s="97">
        <v>30</v>
      </c>
      <c r="G22" s="115">
        <v>15</v>
      </c>
      <c r="H22" s="116">
        <v>45</v>
      </c>
      <c r="I22" s="117">
        <v>45</v>
      </c>
      <c r="J22" s="85">
        <v>2</v>
      </c>
      <c r="K22" s="86">
        <v>7</v>
      </c>
      <c r="L22" s="22">
        <v>396000</v>
      </c>
      <c r="M22" s="23">
        <f t="shared" si="4"/>
        <v>792000</v>
      </c>
      <c r="N22" s="110"/>
      <c r="O22" s="101"/>
      <c r="P22" s="101"/>
      <c r="Q22" s="101"/>
      <c r="R22" s="102"/>
      <c r="S22" s="102"/>
      <c r="T22" s="102">
        <v>9</v>
      </c>
      <c r="U22" s="102">
        <v>9</v>
      </c>
      <c r="V22" s="102">
        <v>9</v>
      </c>
      <c r="W22" s="102">
        <v>9</v>
      </c>
      <c r="X22" s="102">
        <v>6</v>
      </c>
      <c r="Y22" s="103" t="s">
        <v>110</v>
      </c>
      <c r="Z22" s="102"/>
      <c r="AA22" s="102"/>
      <c r="AB22" s="102"/>
      <c r="AC22" s="104" t="s">
        <v>96</v>
      </c>
      <c r="AD22" s="105" t="s">
        <v>131</v>
      </c>
      <c r="AE22" s="105" t="s">
        <v>98</v>
      </c>
      <c r="AF22" s="114" t="s">
        <v>161</v>
      </c>
      <c r="AG22" s="94"/>
      <c r="AH22" s="19"/>
      <c r="AI22" s="19"/>
      <c r="AJ22" s="19"/>
    </row>
    <row r="23" spans="1:36" ht="34.5" customHeight="1">
      <c r="A23" s="77">
        <v>14</v>
      </c>
      <c r="B23" s="78" t="s">
        <v>162</v>
      </c>
      <c r="C23" s="107" t="s">
        <v>1</v>
      </c>
      <c r="D23" s="95" t="s">
        <v>163</v>
      </c>
      <c r="E23" s="96" t="s">
        <v>164</v>
      </c>
      <c r="F23" s="97"/>
      <c r="G23" s="115">
        <v>30</v>
      </c>
      <c r="H23" s="116">
        <v>30</v>
      </c>
      <c r="I23" s="117">
        <v>30</v>
      </c>
      <c r="J23" s="85">
        <v>2</v>
      </c>
      <c r="K23" s="86">
        <v>21</v>
      </c>
      <c r="L23" s="22">
        <v>396000</v>
      </c>
      <c r="M23" s="23">
        <f t="shared" si="4"/>
        <v>792000</v>
      </c>
      <c r="N23" s="21" t="s">
        <v>165</v>
      </c>
      <c r="O23" s="101">
        <v>9</v>
      </c>
      <c r="P23" s="101">
        <v>9</v>
      </c>
      <c r="Q23" s="101">
        <v>9</v>
      </c>
      <c r="R23" s="103" t="s">
        <v>110</v>
      </c>
      <c r="S23" s="102"/>
      <c r="T23" s="102"/>
      <c r="U23" s="102"/>
      <c r="V23" s="102"/>
      <c r="W23" s="102"/>
      <c r="X23" s="102"/>
      <c r="Y23" s="102"/>
      <c r="Z23" s="102"/>
      <c r="AA23" s="102"/>
      <c r="AB23" s="102"/>
      <c r="AC23" s="104" t="s">
        <v>96</v>
      </c>
      <c r="AD23" s="105" t="s">
        <v>104</v>
      </c>
      <c r="AE23" s="105" t="s">
        <v>98</v>
      </c>
      <c r="AF23" s="114" t="s">
        <v>122</v>
      </c>
      <c r="AG23" s="94"/>
      <c r="AH23" s="19"/>
      <c r="AI23" s="19"/>
      <c r="AJ23" s="19"/>
    </row>
    <row r="24" spans="1:36" ht="42" customHeight="1">
      <c r="A24" s="77">
        <v>15</v>
      </c>
      <c r="B24" s="78" t="s">
        <v>166</v>
      </c>
      <c r="C24" s="107" t="s">
        <v>4</v>
      </c>
      <c r="D24" s="95" t="s">
        <v>167</v>
      </c>
      <c r="E24" s="96" t="s">
        <v>108</v>
      </c>
      <c r="F24" s="97"/>
      <c r="G24" s="115">
        <v>30</v>
      </c>
      <c r="H24" s="116">
        <v>30</v>
      </c>
      <c r="I24" s="117">
        <v>30</v>
      </c>
      <c r="J24" s="85">
        <v>2</v>
      </c>
      <c r="K24" s="86">
        <v>14</v>
      </c>
      <c r="L24" s="22">
        <v>396000</v>
      </c>
      <c r="M24" s="23">
        <f t="shared" si="4"/>
        <v>792000</v>
      </c>
      <c r="N24" s="110" t="s">
        <v>168</v>
      </c>
      <c r="O24" s="101"/>
      <c r="P24" s="101"/>
      <c r="Q24" s="101"/>
      <c r="R24" s="102">
        <v>3</v>
      </c>
      <c r="S24" s="102">
        <v>9</v>
      </c>
      <c r="T24" s="102">
        <v>9</v>
      </c>
      <c r="U24" s="102">
        <v>9</v>
      </c>
      <c r="V24" s="103" t="s">
        <v>95</v>
      </c>
      <c r="W24" s="102"/>
      <c r="X24" s="102"/>
      <c r="Y24" s="102"/>
      <c r="Z24" s="102"/>
      <c r="AA24" s="102"/>
      <c r="AB24" s="102"/>
      <c r="AC24" s="104" t="s">
        <v>96</v>
      </c>
      <c r="AD24" s="105" t="s">
        <v>105</v>
      </c>
      <c r="AE24" s="105" t="s">
        <v>98</v>
      </c>
      <c r="AF24" s="114" t="s">
        <v>169</v>
      </c>
      <c r="AG24" s="94"/>
      <c r="AH24" s="19"/>
      <c r="AI24" s="19"/>
      <c r="AJ24" s="19"/>
    </row>
    <row r="25" spans="1:36" ht="34.5" customHeight="1">
      <c r="A25" s="77">
        <v>16</v>
      </c>
      <c r="B25" s="78" t="s">
        <v>170</v>
      </c>
      <c r="C25" s="107" t="s">
        <v>53</v>
      </c>
      <c r="D25" s="95" t="s">
        <v>171</v>
      </c>
      <c r="E25" s="96" t="s">
        <v>108</v>
      </c>
      <c r="F25" s="97"/>
      <c r="G25" s="115">
        <v>45</v>
      </c>
      <c r="H25" s="116">
        <v>45</v>
      </c>
      <c r="I25" s="117">
        <v>45</v>
      </c>
      <c r="J25" s="85">
        <v>3</v>
      </c>
      <c r="K25" s="86">
        <v>41</v>
      </c>
      <c r="L25" s="22">
        <v>396000</v>
      </c>
      <c r="M25" s="23">
        <f t="shared" si="4"/>
        <v>1188000</v>
      </c>
      <c r="N25" s="21"/>
      <c r="O25" s="101"/>
      <c r="P25" s="101"/>
      <c r="Q25" s="101"/>
      <c r="R25" s="102"/>
      <c r="S25" s="102"/>
      <c r="T25" s="102"/>
      <c r="U25" s="102">
        <v>9</v>
      </c>
      <c r="V25" s="102">
        <v>12</v>
      </c>
      <c r="W25" s="102">
        <v>12</v>
      </c>
      <c r="X25" s="102">
        <v>9</v>
      </c>
      <c r="Y25" s="103" t="s">
        <v>110</v>
      </c>
      <c r="Z25" s="102"/>
      <c r="AA25" s="102"/>
      <c r="AB25" s="102"/>
      <c r="AC25" s="104" t="s">
        <v>96</v>
      </c>
      <c r="AD25" s="105" t="s">
        <v>173</v>
      </c>
      <c r="AE25" s="105" t="s">
        <v>98</v>
      </c>
      <c r="AF25" s="114" t="s">
        <v>174</v>
      </c>
      <c r="AG25" s="94"/>
      <c r="AH25" s="19"/>
      <c r="AI25" s="19"/>
      <c r="AJ25" s="19"/>
    </row>
    <row r="26" spans="1:36" ht="34.5" customHeight="1">
      <c r="A26" s="77">
        <v>17</v>
      </c>
      <c r="B26" s="118" t="s">
        <v>175</v>
      </c>
      <c r="C26" s="119" t="s">
        <v>176</v>
      </c>
      <c r="D26" s="120" t="s">
        <v>177</v>
      </c>
      <c r="E26" s="96" t="s">
        <v>108</v>
      </c>
      <c r="F26" s="97"/>
      <c r="G26" s="115">
        <v>45</v>
      </c>
      <c r="H26" s="116">
        <v>45</v>
      </c>
      <c r="I26" s="117">
        <v>45</v>
      </c>
      <c r="J26" s="121">
        <v>3</v>
      </c>
      <c r="K26" s="86">
        <v>12</v>
      </c>
      <c r="L26" s="22">
        <v>396000</v>
      </c>
      <c r="M26" s="23">
        <f t="shared" si="4"/>
        <v>1188000</v>
      </c>
      <c r="N26" s="21" t="s">
        <v>178</v>
      </c>
      <c r="O26" s="101"/>
      <c r="P26" s="101"/>
      <c r="Q26" s="101"/>
      <c r="R26" s="102"/>
      <c r="S26" s="102"/>
      <c r="T26" s="102">
        <v>9</v>
      </c>
      <c r="U26" s="102">
        <v>9</v>
      </c>
      <c r="V26" s="102">
        <v>9</v>
      </c>
      <c r="W26" s="102">
        <v>9</v>
      </c>
      <c r="X26" s="102">
        <v>9</v>
      </c>
      <c r="Y26" s="103" t="s">
        <v>95</v>
      </c>
      <c r="Z26" s="102"/>
      <c r="AA26" s="102"/>
      <c r="AB26" s="102"/>
      <c r="AC26" s="104" t="s">
        <v>96</v>
      </c>
      <c r="AD26" s="105" t="s">
        <v>131</v>
      </c>
      <c r="AE26" s="105" t="s">
        <v>98</v>
      </c>
      <c r="AF26" s="114" t="s">
        <v>179</v>
      </c>
      <c r="AG26" s="94"/>
      <c r="AH26" s="19"/>
      <c r="AI26" s="19"/>
      <c r="AJ26" s="19"/>
    </row>
    <row r="27" spans="1:36" ht="34.5" customHeight="1">
      <c r="A27" s="77">
        <v>18</v>
      </c>
      <c r="B27" s="78" t="s">
        <v>27</v>
      </c>
      <c r="C27" s="107" t="s">
        <v>28</v>
      </c>
      <c r="D27" s="95" t="s">
        <v>180</v>
      </c>
      <c r="E27" s="96" t="s">
        <v>102</v>
      </c>
      <c r="F27" s="97"/>
      <c r="G27" s="115">
        <v>30</v>
      </c>
      <c r="H27" s="116">
        <v>30</v>
      </c>
      <c r="I27" s="117">
        <v>30</v>
      </c>
      <c r="J27" s="85">
        <v>2</v>
      </c>
      <c r="K27" s="86">
        <v>21</v>
      </c>
      <c r="L27" s="22">
        <v>396000</v>
      </c>
      <c r="M27" s="23">
        <f t="shared" si="4"/>
        <v>792000</v>
      </c>
      <c r="N27" s="21" t="s">
        <v>181</v>
      </c>
      <c r="O27" s="101"/>
      <c r="P27" s="101"/>
      <c r="Q27" s="101"/>
      <c r="R27" s="108"/>
      <c r="S27" s="102"/>
      <c r="T27" s="102"/>
      <c r="U27" s="102"/>
      <c r="V27" s="102">
        <v>6</v>
      </c>
      <c r="W27" s="102">
        <v>9</v>
      </c>
      <c r="X27" s="102">
        <v>9</v>
      </c>
      <c r="Y27" s="103" t="s">
        <v>182</v>
      </c>
      <c r="Z27" s="102"/>
      <c r="AA27" s="102"/>
      <c r="AB27" s="102"/>
      <c r="AC27" s="104" t="s">
        <v>96</v>
      </c>
      <c r="AD27" s="122" t="s">
        <v>117</v>
      </c>
      <c r="AE27" s="105" t="s">
        <v>98</v>
      </c>
      <c r="AF27" s="123" t="s">
        <v>161</v>
      </c>
      <c r="AG27" s="124"/>
      <c r="AH27" s="19"/>
      <c r="AI27" s="19"/>
      <c r="AJ27" s="19"/>
    </row>
    <row r="28" spans="1:36" ht="34.5" customHeight="1">
      <c r="A28" s="77">
        <v>19</v>
      </c>
      <c r="B28" s="78" t="s">
        <v>20</v>
      </c>
      <c r="C28" s="107" t="s">
        <v>21</v>
      </c>
      <c r="D28" s="95" t="s">
        <v>183</v>
      </c>
      <c r="E28" s="125" t="s">
        <v>102</v>
      </c>
      <c r="F28" s="98">
        <v>30</v>
      </c>
      <c r="G28" s="115">
        <v>30</v>
      </c>
      <c r="H28" s="116">
        <v>60</v>
      </c>
      <c r="I28" s="117">
        <v>60</v>
      </c>
      <c r="J28" s="85">
        <v>3</v>
      </c>
      <c r="K28" s="86">
        <v>21</v>
      </c>
      <c r="L28" s="22">
        <v>396000</v>
      </c>
      <c r="M28" s="23">
        <f t="shared" si="4"/>
        <v>1188000</v>
      </c>
      <c r="N28" s="25" t="s">
        <v>184</v>
      </c>
      <c r="O28" s="126"/>
      <c r="P28" s="101"/>
      <c r="Q28" s="101">
        <v>9</v>
      </c>
      <c r="R28" s="102">
        <v>9</v>
      </c>
      <c r="S28" s="102">
        <v>9</v>
      </c>
      <c r="T28" s="108">
        <v>12</v>
      </c>
      <c r="U28" s="34">
        <v>12</v>
      </c>
      <c r="V28" s="34">
        <v>9</v>
      </c>
      <c r="W28" s="103" t="s">
        <v>95</v>
      </c>
      <c r="X28" s="34"/>
      <c r="Y28" s="34"/>
      <c r="Z28" s="34"/>
      <c r="AA28" s="34"/>
      <c r="AB28" s="34"/>
      <c r="AC28" s="104" t="s">
        <v>96</v>
      </c>
      <c r="AD28" s="127" t="s">
        <v>185</v>
      </c>
      <c r="AE28" s="105" t="s">
        <v>98</v>
      </c>
      <c r="AF28" s="128" t="s">
        <v>186</v>
      </c>
      <c r="AG28" s="124"/>
      <c r="AH28" s="19"/>
      <c r="AI28" s="19"/>
      <c r="AJ28" s="19"/>
    </row>
    <row r="29" spans="1:36" ht="34.5" customHeight="1">
      <c r="A29" s="77">
        <v>20</v>
      </c>
      <c r="B29" s="78" t="s">
        <v>6</v>
      </c>
      <c r="C29" s="107" t="s">
        <v>7</v>
      </c>
      <c r="D29" s="95" t="s">
        <v>187</v>
      </c>
      <c r="E29" s="96" t="s">
        <v>102</v>
      </c>
      <c r="F29" s="98"/>
      <c r="G29" s="115">
        <v>30</v>
      </c>
      <c r="H29" s="116">
        <v>30</v>
      </c>
      <c r="I29" s="117">
        <v>30</v>
      </c>
      <c r="J29" s="85">
        <v>2</v>
      </c>
      <c r="K29" s="86">
        <v>7</v>
      </c>
      <c r="L29" s="22">
        <v>396000</v>
      </c>
      <c r="M29" s="23">
        <f t="shared" si="4"/>
        <v>792000</v>
      </c>
      <c r="N29" s="25"/>
      <c r="O29" s="126"/>
      <c r="P29" s="101"/>
      <c r="Q29" s="101"/>
      <c r="R29" s="108"/>
      <c r="S29" s="102"/>
      <c r="T29" s="108"/>
      <c r="U29" s="34"/>
      <c r="V29" s="34"/>
      <c r="W29" s="102">
        <v>12</v>
      </c>
      <c r="X29" s="34">
        <v>12</v>
      </c>
      <c r="Y29" s="129" t="s">
        <v>182</v>
      </c>
      <c r="Z29" s="34"/>
      <c r="AA29" s="34"/>
      <c r="AB29" s="34"/>
      <c r="AC29" s="104" t="s">
        <v>96</v>
      </c>
      <c r="AD29" s="127" t="s">
        <v>188</v>
      </c>
      <c r="AE29" s="105" t="s">
        <v>98</v>
      </c>
      <c r="AF29" s="128" t="s">
        <v>157</v>
      </c>
      <c r="AG29" s="124"/>
      <c r="AH29" s="19"/>
      <c r="AI29" s="19"/>
      <c r="AJ29" s="19"/>
    </row>
    <row r="30" spans="1:36" ht="34.5" customHeight="1">
      <c r="A30" s="77">
        <v>21</v>
      </c>
      <c r="B30" s="78" t="s">
        <v>26</v>
      </c>
      <c r="C30" s="107" t="s">
        <v>189</v>
      </c>
      <c r="D30" s="95" t="s">
        <v>190</v>
      </c>
      <c r="E30" s="96" t="s">
        <v>102</v>
      </c>
      <c r="F30" s="98">
        <v>60</v>
      </c>
      <c r="G30" s="115"/>
      <c r="H30" s="116">
        <v>60</v>
      </c>
      <c r="I30" s="117">
        <v>60</v>
      </c>
      <c r="J30" s="85">
        <v>2</v>
      </c>
      <c r="K30" s="86">
        <v>11</v>
      </c>
      <c r="L30" s="22">
        <v>456000</v>
      </c>
      <c r="M30" s="23">
        <f t="shared" si="4"/>
        <v>912000</v>
      </c>
      <c r="N30" s="25" t="s">
        <v>94</v>
      </c>
      <c r="O30" s="126"/>
      <c r="P30" s="101"/>
      <c r="Q30" s="101">
        <v>3</v>
      </c>
      <c r="R30" s="102">
        <v>9</v>
      </c>
      <c r="S30" s="102">
        <v>9</v>
      </c>
      <c r="T30" s="108">
        <v>9</v>
      </c>
      <c r="U30" s="34">
        <v>9</v>
      </c>
      <c r="V30" s="34">
        <v>9</v>
      </c>
      <c r="W30" s="102">
        <v>9</v>
      </c>
      <c r="X30" s="129" t="s">
        <v>110</v>
      </c>
      <c r="Y30" s="34"/>
      <c r="Z30" s="34"/>
      <c r="AA30" s="34"/>
      <c r="AB30" s="34"/>
      <c r="AC30" s="104" t="s">
        <v>96</v>
      </c>
      <c r="AD30" s="127" t="s">
        <v>202</v>
      </c>
      <c r="AE30" s="105" t="s">
        <v>98</v>
      </c>
      <c r="AF30" s="128" t="s">
        <v>191</v>
      </c>
      <c r="AG30" s="124"/>
      <c r="AH30" s="19"/>
      <c r="AI30" s="19"/>
      <c r="AJ30" s="19"/>
    </row>
    <row r="31" spans="1:36" ht="34.5" customHeight="1">
      <c r="A31" s="77">
        <v>22</v>
      </c>
      <c r="B31" s="78" t="s">
        <v>29</v>
      </c>
      <c r="C31" s="107" t="s">
        <v>192</v>
      </c>
      <c r="D31" s="95" t="s">
        <v>193</v>
      </c>
      <c r="E31" s="96" t="s">
        <v>102</v>
      </c>
      <c r="F31" s="98"/>
      <c r="G31" s="115">
        <v>30</v>
      </c>
      <c r="H31" s="116">
        <v>30</v>
      </c>
      <c r="I31" s="117">
        <v>30</v>
      </c>
      <c r="J31" s="85">
        <v>2</v>
      </c>
      <c r="K31" s="86">
        <v>12</v>
      </c>
      <c r="L31" s="22">
        <v>396000</v>
      </c>
      <c r="M31" s="23">
        <f t="shared" si="4"/>
        <v>792000</v>
      </c>
      <c r="N31" s="25" t="s">
        <v>194</v>
      </c>
      <c r="O31" s="126"/>
      <c r="P31" s="126"/>
      <c r="Q31" s="34"/>
      <c r="R31" s="126"/>
      <c r="S31" s="34"/>
      <c r="T31" s="34"/>
      <c r="U31" s="34"/>
      <c r="V31" s="34">
        <v>6</v>
      </c>
      <c r="W31" s="34">
        <v>9</v>
      </c>
      <c r="X31" s="34">
        <v>9</v>
      </c>
      <c r="Y31" s="34" t="s">
        <v>182</v>
      </c>
      <c r="Z31" s="34"/>
      <c r="AA31" s="34"/>
      <c r="AB31" s="34"/>
      <c r="AC31" s="202" t="s">
        <v>96</v>
      </c>
      <c r="AD31" s="203" t="s">
        <v>195</v>
      </c>
      <c r="AE31" s="203" t="s">
        <v>98</v>
      </c>
      <c r="AF31" s="109" t="s">
        <v>157</v>
      </c>
      <c r="AG31" s="124"/>
      <c r="AH31" s="19"/>
      <c r="AI31" s="19"/>
      <c r="AJ31" s="19"/>
    </row>
    <row r="32" spans="1:36" ht="34.5" customHeight="1">
      <c r="A32" s="77">
        <v>23</v>
      </c>
      <c r="B32" s="204" t="s">
        <v>2</v>
      </c>
      <c r="C32" s="107" t="s">
        <v>3</v>
      </c>
      <c r="D32" s="95" t="s">
        <v>203</v>
      </c>
      <c r="E32" s="96" t="s">
        <v>204</v>
      </c>
      <c r="F32" s="143"/>
      <c r="G32" s="143">
        <v>45</v>
      </c>
      <c r="H32" s="116">
        <v>45</v>
      </c>
      <c r="I32" s="117">
        <v>45</v>
      </c>
      <c r="J32" s="21">
        <v>3</v>
      </c>
      <c r="K32" s="205">
        <v>15</v>
      </c>
      <c r="L32" s="22">
        <v>396000</v>
      </c>
      <c r="M32" s="206">
        <f t="shared" si="4"/>
        <v>1188000</v>
      </c>
      <c r="N32" s="207" t="s">
        <v>205</v>
      </c>
      <c r="O32" s="207"/>
      <c r="P32" s="207"/>
      <c r="Q32" s="207"/>
      <c r="R32" s="207"/>
      <c r="S32" s="207"/>
      <c r="T32" s="207"/>
      <c r="U32" s="207"/>
      <c r="V32" s="207"/>
      <c r="W32" s="207"/>
      <c r="X32" s="207"/>
      <c r="Y32" s="207"/>
      <c r="Z32" s="208"/>
      <c r="AA32" s="208"/>
      <c r="AB32" s="208"/>
      <c r="AC32" s="202" t="s">
        <v>96</v>
      </c>
      <c r="AD32" s="203"/>
      <c r="AE32" s="203" t="s">
        <v>98</v>
      </c>
      <c r="AF32" s="109"/>
      <c r="AG32" s="94" t="s">
        <v>206</v>
      </c>
      <c r="AH32" s="30"/>
      <c r="AI32" s="30"/>
      <c r="AJ32" s="30"/>
    </row>
    <row r="33" spans="1:36" ht="34.5" customHeight="1">
      <c r="A33" s="77">
        <v>24</v>
      </c>
      <c r="B33" s="78" t="s">
        <v>133</v>
      </c>
      <c r="C33" s="107" t="s">
        <v>207</v>
      </c>
      <c r="D33" s="95" t="s">
        <v>208</v>
      </c>
      <c r="E33" s="96" t="s">
        <v>209</v>
      </c>
      <c r="F33" s="143">
        <v>30</v>
      </c>
      <c r="G33" s="143"/>
      <c r="H33" s="116">
        <v>30</v>
      </c>
      <c r="I33" s="117">
        <v>30</v>
      </c>
      <c r="J33" s="21">
        <v>1</v>
      </c>
      <c r="K33" s="205">
        <v>12</v>
      </c>
      <c r="L33" s="22">
        <v>456000</v>
      </c>
      <c r="M33" s="206">
        <f t="shared" si="4"/>
        <v>456000</v>
      </c>
      <c r="N33" s="207" t="s">
        <v>136</v>
      </c>
      <c r="O33" s="207"/>
      <c r="P33" s="207"/>
      <c r="Q33" s="207"/>
      <c r="R33" s="207"/>
      <c r="S33" s="207"/>
      <c r="T33" s="207"/>
      <c r="U33" s="207"/>
      <c r="V33" s="207"/>
      <c r="W33" s="207"/>
      <c r="X33" s="207"/>
      <c r="Y33" s="207"/>
      <c r="Z33" s="208"/>
      <c r="AA33" s="208"/>
      <c r="AB33" s="208"/>
      <c r="AC33" s="202" t="s">
        <v>96</v>
      </c>
      <c r="AD33" s="203"/>
      <c r="AE33" s="203" t="s">
        <v>98</v>
      </c>
      <c r="AF33" s="109"/>
      <c r="AG33" s="94" t="s">
        <v>206</v>
      </c>
      <c r="AH33" s="30"/>
      <c r="AI33" s="30"/>
      <c r="AJ33" s="30"/>
    </row>
    <row r="34" spans="1:36" ht="34.5" customHeight="1">
      <c r="A34" s="130"/>
      <c r="B34" s="209"/>
      <c r="C34" s="210"/>
      <c r="D34" s="211"/>
      <c r="E34" s="132"/>
      <c r="F34" s="133"/>
      <c r="G34" s="133"/>
      <c r="H34" s="134"/>
      <c r="I34" s="135"/>
      <c r="J34" s="212"/>
      <c r="K34" s="213"/>
      <c r="L34" s="214"/>
      <c r="M34" s="215">
        <f t="shared" si="4"/>
        <v>0</v>
      </c>
      <c r="N34" s="216"/>
      <c r="O34" s="136"/>
      <c r="P34" s="136"/>
      <c r="Q34" s="40"/>
      <c r="R34" s="136"/>
      <c r="S34" s="40"/>
      <c r="T34" s="40"/>
      <c r="U34" s="40"/>
      <c r="V34" s="40"/>
      <c r="W34" s="40"/>
      <c r="X34" s="40"/>
      <c r="Y34" s="40"/>
      <c r="Z34" s="217"/>
      <c r="AA34" s="217"/>
      <c r="AB34" s="217"/>
      <c r="AC34" s="155"/>
      <c r="AD34" s="137"/>
      <c r="AE34" s="156"/>
      <c r="AF34" s="138"/>
      <c r="AG34" s="218"/>
      <c r="AH34" s="219"/>
      <c r="AI34" s="219"/>
      <c r="AJ34" s="219"/>
    </row>
    <row r="35" spans="1:36" ht="34.5" hidden="1" customHeight="1">
      <c r="A35" s="140">
        <v>5</v>
      </c>
      <c r="B35" s="141"/>
      <c r="C35" s="142"/>
      <c r="D35" s="143" t="s">
        <v>196</v>
      </c>
      <c r="E35" s="144" t="s">
        <v>197</v>
      </c>
      <c r="F35" s="145"/>
      <c r="G35" s="145"/>
      <c r="H35" s="146"/>
      <c r="I35" s="147"/>
      <c r="J35" s="148"/>
      <c r="K35" s="149"/>
      <c r="L35" s="150">
        <v>320000</v>
      </c>
      <c r="M35" s="151">
        <f t="shared" si="4"/>
        <v>0</v>
      </c>
      <c r="N35" s="152"/>
      <c r="O35" s="153"/>
      <c r="P35" s="153"/>
      <c r="Q35" s="148"/>
      <c r="R35" s="153"/>
      <c r="S35" s="148"/>
      <c r="T35" s="148"/>
      <c r="U35" s="148"/>
      <c r="V35" s="148"/>
      <c r="W35" s="154"/>
      <c r="X35" s="154"/>
      <c r="Y35" s="154"/>
      <c r="Z35" s="154"/>
      <c r="AA35" s="154"/>
      <c r="AB35" s="154"/>
      <c r="AC35" s="155" t="s">
        <v>96</v>
      </c>
      <c r="AD35" s="156"/>
      <c r="AE35" s="156" t="s">
        <v>98</v>
      </c>
      <c r="AF35" s="157"/>
      <c r="AG35" s="158"/>
      <c r="AH35" s="30"/>
      <c r="AI35" s="30"/>
      <c r="AJ35" s="30"/>
    </row>
    <row r="36" spans="1:36" ht="16.5" customHeight="1">
      <c r="A36" s="45"/>
      <c r="B36" s="45"/>
      <c r="C36" s="159"/>
      <c r="D36" s="160"/>
      <c r="E36" s="161"/>
      <c r="F36" s="159"/>
      <c r="G36" s="159"/>
      <c r="H36" s="159"/>
      <c r="I36" s="159"/>
      <c r="J36" s="160"/>
      <c r="K36" s="162"/>
      <c r="L36" s="163"/>
      <c r="M36" s="164"/>
      <c r="N36" s="165"/>
      <c r="O36" s="166"/>
      <c r="P36" s="166"/>
      <c r="Q36" s="166"/>
      <c r="R36" s="166"/>
      <c r="S36" s="167"/>
      <c r="T36" s="167"/>
      <c r="U36" s="167"/>
      <c r="V36" s="167"/>
      <c r="W36" s="167"/>
      <c r="X36" s="167"/>
      <c r="Y36" s="167"/>
      <c r="Z36" s="167"/>
      <c r="AA36" s="167"/>
      <c r="AB36" s="167"/>
      <c r="AC36" s="167"/>
      <c r="AD36" s="167"/>
      <c r="AE36" s="167"/>
      <c r="AF36" s="167"/>
      <c r="AG36" s="52"/>
      <c r="AH36" s="14"/>
      <c r="AI36" s="14"/>
      <c r="AJ36" s="14"/>
    </row>
    <row r="37" spans="1:36" ht="22.5" customHeight="1">
      <c r="A37" s="220" t="s">
        <v>210</v>
      </c>
      <c r="B37" s="221"/>
      <c r="C37" s="222"/>
      <c r="D37" s="46"/>
      <c r="E37" s="223"/>
      <c r="F37" s="222"/>
      <c r="G37" s="222"/>
      <c r="H37" s="222"/>
      <c r="I37" s="222"/>
      <c r="J37" s="224"/>
      <c r="K37" s="225"/>
      <c r="L37" s="223"/>
      <c r="M37" s="226"/>
      <c r="N37" s="227"/>
      <c r="O37" s="180"/>
      <c r="P37" s="180"/>
      <c r="Q37" s="228"/>
      <c r="R37" s="228"/>
      <c r="S37" s="167"/>
      <c r="T37" s="167"/>
      <c r="U37" s="167"/>
      <c r="V37" s="167"/>
      <c r="W37" s="167"/>
      <c r="X37" s="168"/>
      <c r="Y37" s="168"/>
      <c r="Z37" s="168"/>
      <c r="AA37" s="168"/>
      <c r="AB37" s="168"/>
      <c r="AC37" s="168"/>
      <c r="AD37" s="168"/>
      <c r="AE37" s="168"/>
      <c r="AF37" s="168"/>
      <c r="AG37" s="169"/>
      <c r="AH37" s="170"/>
      <c r="AI37" s="170"/>
      <c r="AJ37" s="170"/>
    </row>
    <row r="38" spans="1:36" ht="22.5" customHeight="1">
      <c r="A38" s="229" t="s">
        <v>211</v>
      </c>
      <c r="B38" s="230"/>
      <c r="C38" s="222"/>
      <c r="D38" s="46"/>
      <c r="E38" s="223"/>
      <c r="F38" s="222"/>
      <c r="G38" s="222"/>
      <c r="H38" s="222"/>
      <c r="I38" s="222"/>
      <c r="J38" s="224"/>
      <c r="K38" s="225"/>
      <c r="L38" s="223"/>
      <c r="M38" s="226"/>
      <c r="N38" s="227"/>
      <c r="O38" s="180"/>
      <c r="P38" s="180"/>
      <c r="Q38" s="228"/>
      <c r="R38" s="167"/>
      <c r="S38" s="228"/>
      <c r="T38" s="167"/>
      <c r="U38" s="167"/>
      <c r="V38" s="167"/>
      <c r="W38" s="167"/>
      <c r="X38" s="168"/>
      <c r="Y38" s="168"/>
      <c r="Z38" s="168"/>
      <c r="AA38" s="168"/>
      <c r="AB38" s="168"/>
      <c r="AC38" s="168"/>
      <c r="AD38" s="168"/>
      <c r="AE38" s="168"/>
      <c r="AF38" s="168"/>
      <c r="AG38" s="169"/>
      <c r="AH38" s="170"/>
      <c r="AI38" s="170"/>
      <c r="AJ38" s="170"/>
    </row>
    <row r="39" spans="1:36" ht="22.5" customHeight="1">
      <c r="A39" s="174" t="s">
        <v>212</v>
      </c>
      <c r="B39" s="175"/>
      <c r="C39" s="176"/>
      <c r="D39" s="46"/>
      <c r="E39" s="177"/>
      <c r="F39" s="176"/>
      <c r="G39" s="176"/>
      <c r="H39" s="176"/>
      <c r="I39" s="176"/>
      <c r="J39" s="44"/>
      <c r="K39" s="49"/>
      <c r="L39" s="178"/>
      <c r="M39" s="48"/>
      <c r="N39" s="179"/>
      <c r="O39" s="231"/>
      <c r="P39" s="231"/>
      <c r="Q39" s="167"/>
      <c r="R39" s="166"/>
      <c r="S39" s="228"/>
      <c r="T39" s="167"/>
      <c r="U39" s="167"/>
      <c r="V39" s="167"/>
      <c r="W39" s="167"/>
      <c r="X39" s="168"/>
      <c r="Y39" s="168"/>
      <c r="Z39" s="168"/>
      <c r="AA39" s="168"/>
      <c r="AB39" s="168"/>
      <c r="AC39" s="168"/>
      <c r="AD39" s="168"/>
      <c r="AE39" s="168"/>
      <c r="AF39" s="168"/>
      <c r="AG39" s="169"/>
      <c r="AH39" s="44"/>
      <c r="AI39" s="44"/>
      <c r="AJ39" s="44"/>
    </row>
    <row r="40" spans="1:36" ht="25.5" customHeight="1">
      <c r="A40" s="174" t="s">
        <v>213</v>
      </c>
      <c r="B40" s="175"/>
      <c r="C40" s="176"/>
      <c r="D40" s="46"/>
      <c r="E40" s="177"/>
      <c r="F40" s="176"/>
      <c r="G40" s="176"/>
      <c r="H40" s="176"/>
      <c r="I40" s="176"/>
      <c r="J40" s="44"/>
      <c r="K40" s="49"/>
      <c r="L40" s="178"/>
      <c r="M40" s="48"/>
      <c r="N40" s="179"/>
      <c r="O40" s="180"/>
      <c r="P40" s="180"/>
      <c r="Q40" s="232"/>
      <c r="R40" s="183" t="s">
        <v>214</v>
      </c>
      <c r="S40" s="182"/>
      <c r="T40" s="184"/>
      <c r="U40" s="171"/>
      <c r="V40" s="171"/>
      <c r="W40" s="171"/>
      <c r="X40" s="171"/>
      <c r="Y40" s="171"/>
      <c r="Z40" s="172"/>
      <c r="AA40" s="44"/>
      <c r="AB40" s="44"/>
      <c r="AC40" s="44"/>
      <c r="AD40" s="44"/>
      <c r="AE40" s="44"/>
      <c r="AF40" s="44"/>
      <c r="AG40" s="173"/>
      <c r="AH40" s="44"/>
      <c r="AI40" s="44"/>
      <c r="AJ40" s="44"/>
    </row>
    <row r="41" spans="1:36" ht="25.5" customHeight="1">
      <c r="A41" s="174"/>
      <c r="B41" s="175"/>
      <c r="C41" s="176"/>
      <c r="D41" s="46"/>
      <c r="E41" s="177"/>
      <c r="F41" s="176"/>
      <c r="G41" s="176"/>
      <c r="H41" s="176"/>
      <c r="I41" s="176"/>
      <c r="J41" s="44"/>
      <c r="K41" s="49"/>
      <c r="L41" s="178"/>
      <c r="M41" s="48"/>
      <c r="N41" s="179"/>
      <c r="O41" s="180"/>
      <c r="P41" s="180"/>
      <c r="Q41" s="181"/>
      <c r="R41" s="182"/>
      <c r="S41" s="182"/>
      <c r="T41" s="182"/>
      <c r="U41" s="181"/>
      <c r="V41" s="183"/>
      <c r="W41" s="182"/>
      <c r="X41" s="184"/>
      <c r="Y41" s="171"/>
      <c r="Z41" s="171"/>
      <c r="AA41" s="171"/>
      <c r="AB41" s="171"/>
      <c r="AC41" s="171"/>
      <c r="AD41" s="171"/>
      <c r="AE41" s="171"/>
      <c r="AF41" s="171"/>
      <c r="AG41" s="185"/>
      <c r="AH41" s="44"/>
      <c r="AI41" s="44"/>
      <c r="AJ41" s="44"/>
    </row>
    <row r="42" spans="1:36" ht="20.25" customHeight="1">
      <c r="A42" s="186"/>
      <c r="B42" s="187"/>
      <c r="C42" s="233"/>
      <c r="D42" s="46"/>
      <c r="E42" s="177"/>
      <c r="F42" s="233"/>
      <c r="G42" s="658" t="s">
        <v>31</v>
      </c>
      <c r="H42" s="657"/>
      <c r="I42" s="657"/>
      <c r="J42" s="657"/>
      <c r="K42" s="657"/>
      <c r="L42" s="657"/>
      <c r="M42" s="44"/>
      <c r="N42" s="192"/>
      <c r="O42" s="178" t="s">
        <v>32</v>
      </c>
      <c r="P42" s="48"/>
      <c r="Q42" s="228"/>
      <c r="R42" s="228"/>
      <c r="S42" s="181"/>
      <c r="T42" s="181"/>
      <c r="U42" s="181"/>
      <c r="V42" s="189" t="s">
        <v>33</v>
      </c>
      <c r="W42" s="189"/>
      <c r="X42" s="48"/>
      <c r="Y42" s="48"/>
      <c r="Z42" s="48"/>
      <c r="AA42" s="48"/>
      <c r="AB42" s="48"/>
      <c r="AC42" s="48"/>
      <c r="AD42" s="48"/>
      <c r="AE42" s="48"/>
      <c r="AF42" s="48"/>
      <c r="AG42" s="178"/>
      <c r="AH42" s="48"/>
      <c r="AI42" s="44"/>
      <c r="AJ42" s="44"/>
    </row>
    <row r="43" spans="1:36" ht="20.25" customHeight="1">
      <c r="A43" s="187"/>
      <c r="B43" s="187"/>
      <c r="C43" s="188" t="s">
        <v>199</v>
      </c>
      <c r="D43" s="53"/>
      <c r="E43" s="188"/>
      <c r="F43" s="188"/>
      <c r="G43" s="188"/>
      <c r="H43" s="188"/>
      <c r="I43" s="188"/>
      <c r="J43" s="190"/>
      <c r="K43" s="191"/>
      <c r="L43" s="48"/>
      <c r="M43" s="44"/>
      <c r="N43" s="658"/>
      <c r="O43" s="657"/>
      <c r="P43" s="657"/>
      <c r="Q43" s="657"/>
      <c r="R43" s="657"/>
      <c r="S43" s="181"/>
      <c r="T43" s="181"/>
      <c r="U43" s="181"/>
      <c r="V43" s="181"/>
      <c r="W43" s="189"/>
      <c r="X43" s="44"/>
      <c r="Y43" s="44"/>
      <c r="Z43" s="44"/>
      <c r="AA43" s="44"/>
      <c r="AB43" s="44"/>
      <c r="AC43" s="44"/>
      <c r="AD43" s="44"/>
      <c r="AE43" s="44"/>
      <c r="AF43" s="44"/>
      <c r="AG43" s="178"/>
      <c r="AH43" s="44"/>
      <c r="AI43" s="44"/>
      <c r="AJ43" s="44"/>
    </row>
    <row r="44" spans="1:36" ht="18.75" customHeight="1">
      <c r="A44" s="187"/>
      <c r="B44" s="187"/>
      <c r="C44" s="188"/>
      <c r="D44" s="53"/>
      <c r="E44" s="188"/>
      <c r="F44" s="188"/>
      <c r="G44" s="188"/>
      <c r="H44" s="188"/>
      <c r="I44" s="188"/>
      <c r="J44" s="44"/>
      <c r="K44" s="49"/>
      <c r="L44" s="173"/>
      <c r="M44" s="44"/>
      <c r="N44" s="192"/>
      <c r="O44" s="193"/>
      <c r="P44" s="193"/>
      <c r="Q44" s="194"/>
      <c r="R44" s="194"/>
      <c r="S44" s="194"/>
      <c r="T44" s="194"/>
      <c r="U44" s="194"/>
      <c r="V44" s="194"/>
      <c r="W44" s="194"/>
      <c r="X44" s="193"/>
      <c r="Y44" s="193"/>
      <c r="Z44" s="193"/>
      <c r="AA44" s="193"/>
      <c r="AB44" s="193"/>
      <c r="AC44" s="193"/>
      <c r="AD44" s="193"/>
      <c r="AE44" s="193"/>
      <c r="AF44" s="193"/>
      <c r="AG44" s="195"/>
      <c r="AH44" s="44"/>
      <c r="AI44" s="44"/>
      <c r="AJ44" s="44"/>
    </row>
    <row r="45" spans="1:36" ht="18.75" customHeight="1">
      <c r="A45" s="196"/>
      <c r="B45" s="197"/>
      <c r="C45" s="195"/>
      <c r="D45" s="46"/>
      <c r="E45" s="46"/>
      <c r="F45" s="195"/>
      <c r="G45" s="195"/>
      <c r="H45" s="195"/>
      <c r="I45" s="195"/>
      <c r="J45" s="193"/>
      <c r="K45" s="195"/>
      <c r="L45" s="193"/>
      <c r="M45" s="193"/>
      <c r="N45" s="198"/>
      <c r="O45" s="193"/>
      <c r="P45" s="193"/>
      <c r="Q45" s="194"/>
      <c r="R45" s="194"/>
      <c r="S45" s="194"/>
      <c r="T45" s="194"/>
      <c r="U45" s="194"/>
      <c r="V45" s="194"/>
      <c r="W45" s="194"/>
      <c r="X45" s="193"/>
      <c r="Y45" s="193"/>
      <c r="Z45" s="193"/>
      <c r="AA45" s="193"/>
      <c r="AB45" s="193"/>
      <c r="AC45" s="193"/>
      <c r="AD45" s="193"/>
      <c r="AE45" s="193"/>
      <c r="AF45" s="193"/>
      <c r="AG45" s="195"/>
      <c r="AH45" s="193"/>
      <c r="AI45" s="193"/>
      <c r="AJ45" s="193"/>
    </row>
    <row r="46" spans="1:36" ht="18.75" customHeight="1">
      <c r="A46" s="193"/>
      <c r="B46" s="195"/>
      <c r="C46" s="195"/>
      <c r="D46" s="46"/>
      <c r="E46" s="46"/>
      <c r="F46" s="195"/>
      <c r="G46" s="195"/>
      <c r="H46" s="195"/>
      <c r="I46" s="195"/>
      <c r="J46" s="193"/>
      <c r="K46" s="49"/>
      <c r="L46" s="195"/>
      <c r="M46" s="193"/>
      <c r="N46" s="198"/>
      <c r="O46" s="193"/>
      <c r="P46" s="193"/>
      <c r="Q46" s="194"/>
      <c r="R46" s="194"/>
      <c r="S46" s="194"/>
      <c r="T46" s="194"/>
      <c r="U46" s="194"/>
      <c r="V46" s="194"/>
      <c r="W46" s="194"/>
      <c r="X46" s="193"/>
      <c r="Y46" s="193"/>
      <c r="Z46" s="193"/>
      <c r="AA46" s="193"/>
      <c r="AB46" s="193"/>
      <c r="AC46" s="193"/>
      <c r="AD46" s="193"/>
      <c r="AE46" s="193"/>
      <c r="AF46" s="193"/>
      <c r="AG46" s="195"/>
      <c r="AH46" s="193"/>
      <c r="AI46" s="193"/>
      <c r="AJ46" s="193"/>
    </row>
    <row r="47" spans="1:36" ht="32.25" customHeight="1">
      <c r="A47" s="193"/>
      <c r="B47" s="195"/>
      <c r="C47" s="178"/>
      <c r="D47" s="53"/>
      <c r="E47" s="188"/>
      <c r="F47" s="178"/>
      <c r="G47" s="656"/>
      <c r="H47" s="657"/>
      <c r="I47" s="657"/>
      <c r="J47" s="657"/>
      <c r="K47" s="657"/>
      <c r="L47" s="657"/>
      <c r="M47" s="193"/>
      <c r="N47" s="198"/>
      <c r="O47" s="658"/>
      <c r="P47" s="657"/>
      <c r="Q47" s="657"/>
      <c r="R47" s="657"/>
      <c r="S47" s="657"/>
      <c r="T47" s="189"/>
      <c r="U47" s="189"/>
      <c r="V47" s="189"/>
      <c r="W47" s="189"/>
      <c r="X47" s="48"/>
      <c r="Y47" s="48"/>
      <c r="Z47" s="48"/>
      <c r="AA47" s="48"/>
      <c r="AB47" s="48"/>
      <c r="AC47" s="48"/>
      <c r="AD47" s="48"/>
      <c r="AE47" s="48"/>
      <c r="AF47" s="48"/>
      <c r="AG47" s="178"/>
      <c r="AH47" s="193"/>
      <c r="AI47" s="193"/>
      <c r="AJ47" s="193"/>
    </row>
    <row r="48" spans="1:36" ht="20.25" customHeight="1">
      <c r="A48" s="44"/>
      <c r="B48" s="173"/>
      <c r="C48" s="178"/>
      <c r="D48" s="53"/>
      <c r="E48" s="188"/>
      <c r="F48" s="178"/>
      <c r="G48" s="178"/>
      <c r="H48" s="178"/>
      <c r="I48" s="178"/>
      <c r="J48" s="48"/>
      <c r="K48" s="49"/>
      <c r="L48" s="48"/>
      <c r="M48" s="44"/>
      <c r="N48" s="179"/>
      <c r="O48" s="48"/>
      <c r="P48" s="48"/>
      <c r="Q48" s="189"/>
      <c r="R48" s="189"/>
      <c r="S48" s="189"/>
      <c r="T48" s="189"/>
      <c r="U48" s="189"/>
      <c r="V48" s="189"/>
      <c r="W48" s="189"/>
      <c r="X48" s="48"/>
      <c r="Y48" s="48"/>
      <c r="Z48" s="48"/>
      <c r="AA48" s="48"/>
      <c r="AB48" s="48"/>
      <c r="AC48" s="48"/>
      <c r="AD48" s="48"/>
      <c r="AE48" s="48"/>
      <c r="AF48" s="48"/>
      <c r="AG48" s="178"/>
      <c r="AH48" s="44"/>
      <c r="AI48" s="44"/>
      <c r="AJ48" s="44"/>
    </row>
    <row r="49" spans="1:36" ht="20.25" customHeight="1">
      <c r="A49" s="14"/>
      <c r="B49" s="45"/>
      <c r="C49" s="178"/>
      <c r="D49" s="53"/>
      <c r="E49" s="188"/>
      <c r="F49" s="178"/>
      <c r="G49" s="200"/>
      <c r="H49" s="200"/>
      <c r="I49" s="200"/>
      <c r="J49" s="201"/>
      <c r="K49" s="49"/>
      <c r="L49" s="14"/>
      <c r="M49" s="14"/>
      <c r="N49" s="50"/>
      <c r="O49" s="193"/>
      <c r="P49" s="193"/>
      <c r="Q49" s="194"/>
      <c r="R49" s="194"/>
      <c r="S49" s="181"/>
      <c r="T49" s="194"/>
      <c r="U49" s="194"/>
      <c r="V49" s="194"/>
      <c r="W49" s="194"/>
      <c r="X49" s="193"/>
      <c r="Y49" s="193"/>
      <c r="Z49" s="193"/>
      <c r="AA49" s="193"/>
      <c r="AB49" s="193"/>
      <c r="AC49" s="193"/>
      <c r="AD49" s="193"/>
      <c r="AE49" s="193"/>
      <c r="AF49" s="193"/>
      <c r="AG49" s="195"/>
      <c r="AH49" s="14"/>
      <c r="AI49" s="14"/>
      <c r="AJ49" s="14"/>
    </row>
    <row r="50" spans="1:36" ht="18.75" customHeight="1">
      <c r="A50" s="14"/>
      <c r="B50" s="45"/>
      <c r="C50" s="14"/>
      <c r="D50" s="46"/>
      <c r="E50" s="47"/>
      <c r="F50" s="14"/>
      <c r="G50" s="14"/>
      <c r="H50" s="14"/>
      <c r="I50" s="14"/>
      <c r="J50" s="201"/>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45"/>
      <c r="C51" s="14"/>
      <c r="D51" s="46"/>
      <c r="E51" s="47"/>
      <c r="F51" s="14"/>
      <c r="G51" s="14"/>
      <c r="H51" s="14"/>
      <c r="I51" s="14"/>
      <c r="J51" s="201"/>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45"/>
      <c r="C52" s="14"/>
      <c r="D52" s="46"/>
      <c r="E52" s="47"/>
      <c r="F52" s="14"/>
      <c r="G52" s="14"/>
      <c r="H52" s="14"/>
      <c r="I52" s="14"/>
      <c r="J52" s="201"/>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20.25" customHeight="1">
      <c r="A53" s="14"/>
      <c r="B53" s="45"/>
      <c r="C53" s="14"/>
      <c r="D53" s="46"/>
      <c r="E53" s="47"/>
      <c r="F53" s="14"/>
      <c r="G53" s="14"/>
      <c r="H53" s="14"/>
      <c r="I53" s="14"/>
      <c r="J53" s="14"/>
      <c r="K53" s="49"/>
      <c r="L53" s="14"/>
      <c r="M53" s="14"/>
      <c r="N53" s="50"/>
      <c r="O53" s="44"/>
      <c r="P53" s="48"/>
      <c r="Q53" s="181"/>
      <c r="R53" s="189"/>
      <c r="S53" s="189"/>
      <c r="T53" s="189"/>
      <c r="U53" s="189"/>
      <c r="V53" s="189"/>
      <c r="W53" s="189"/>
      <c r="X53" s="48"/>
      <c r="Y53" s="48"/>
      <c r="Z53" s="48"/>
      <c r="AA53" s="48"/>
      <c r="AB53" s="48"/>
      <c r="AC53" s="48"/>
      <c r="AD53" s="48"/>
      <c r="AE53" s="48"/>
      <c r="AF53" s="48"/>
      <c r="AG53" s="178"/>
      <c r="AH53" s="14"/>
      <c r="AI53" s="14"/>
      <c r="AJ53" s="14"/>
    </row>
    <row r="54" spans="1:36" ht="18.75" customHeight="1">
      <c r="A54" s="14"/>
      <c r="B54" s="45"/>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45"/>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45"/>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45"/>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45"/>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45"/>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45"/>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45"/>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45"/>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45"/>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45"/>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45"/>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45"/>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45"/>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45"/>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45"/>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45"/>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45"/>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45"/>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45"/>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45"/>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45"/>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45"/>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45"/>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45"/>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45"/>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45"/>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45"/>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45"/>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45"/>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45"/>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45"/>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45"/>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45"/>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45"/>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45"/>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45"/>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45"/>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45"/>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45"/>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45"/>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45"/>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45"/>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45"/>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45"/>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45"/>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45"/>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45"/>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45"/>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45"/>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45"/>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45"/>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45"/>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45"/>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45"/>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45"/>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45"/>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45"/>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45"/>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45"/>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45"/>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45"/>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45"/>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45"/>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45"/>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45"/>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45"/>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45"/>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45"/>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45"/>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45"/>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45"/>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45"/>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45"/>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45"/>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45"/>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45"/>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45"/>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45"/>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45"/>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45"/>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45"/>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45"/>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45"/>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45"/>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45"/>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45"/>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45"/>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45"/>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45"/>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45"/>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45"/>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45"/>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45"/>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45"/>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45"/>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45"/>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45"/>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45"/>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45"/>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45"/>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45"/>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45"/>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45"/>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45"/>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45"/>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45"/>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45"/>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45"/>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45"/>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45"/>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45"/>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45"/>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45"/>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45"/>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45"/>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45"/>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45"/>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45"/>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45"/>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45"/>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45"/>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45"/>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45"/>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45"/>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45"/>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45"/>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45"/>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45"/>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45"/>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45"/>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45"/>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45"/>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45"/>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45"/>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45"/>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45"/>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45"/>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45"/>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45"/>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45"/>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45"/>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45"/>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45"/>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45"/>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45"/>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45"/>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45"/>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45"/>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45"/>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45"/>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45"/>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45"/>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45"/>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45"/>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45"/>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45"/>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45"/>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45"/>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45"/>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45"/>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45"/>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45"/>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45"/>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45"/>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45"/>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45"/>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45"/>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45"/>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45"/>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45"/>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45"/>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45"/>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45"/>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45"/>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45"/>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45"/>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45"/>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45"/>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45"/>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45"/>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45"/>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45"/>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45"/>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45"/>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45"/>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45"/>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45"/>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45"/>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45"/>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45"/>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45"/>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45"/>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45"/>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45"/>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45"/>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45"/>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45"/>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45"/>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45"/>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45"/>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45"/>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45"/>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45"/>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45"/>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45"/>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45"/>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45"/>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45"/>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45"/>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45"/>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45"/>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45"/>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45"/>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45"/>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45"/>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45"/>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45"/>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45"/>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45"/>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45"/>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45"/>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45"/>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45"/>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45"/>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45"/>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45"/>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45"/>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45"/>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45"/>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45"/>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45"/>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45"/>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45"/>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45"/>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45"/>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45"/>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45"/>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45"/>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45"/>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45"/>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45"/>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45"/>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45"/>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45"/>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45"/>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45"/>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45"/>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45"/>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45"/>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45"/>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45"/>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45"/>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45"/>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45"/>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45"/>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45"/>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45"/>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45"/>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45"/>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45"/>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45"/>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45"/>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45"/>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45"/>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45"/>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45"/>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45"/>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45"/>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45"/>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45"/>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45"/>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45"/>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45"/>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45"/>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45"/>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45"/>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45"/>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45"/>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45"/>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45"/>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45"/>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45"/>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45"/>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45"/>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45"/>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45"/>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45"/>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45"/>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45"/>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45"/>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45"/>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45"/>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45"/>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45"/>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45"/>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45"/>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45"/>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45"/>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45"/>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45"/>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45"/>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45"/>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45"/>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45"/>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45"/>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45"/>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45"/>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45"/>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45"/>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45"/>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45"/>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45"/>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45"/>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45"/>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45"/>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45"/>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45"/>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45"/>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45"/>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45"/>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45"/>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45"/>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45"/>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45"/>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45"/>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45"/>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45"/>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45"/>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45"/>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45"/>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45"/>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45"/>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45"/>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45"/>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45"/>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45"/>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45"/>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45"/>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45"/>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45"/>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45"/>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45"/>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45"/>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45"/>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45"/>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45"/>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45"/>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45"/>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45"/>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45"/>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45"/>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45"/>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45"/>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45"/>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45"/>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45"/>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45"/>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45"/>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45"/>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45"/>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45"/>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45"/>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45"/>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45"/>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45"/>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45"/>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45"/>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45"/>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45"/>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45"/>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45"/>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45"/>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45"/>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45"/>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45"/>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45"/>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45"/>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45"/>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45"/>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45"/>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45"/>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45"/>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45"/>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45"/>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45"/>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45"/>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45"/>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45"/>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45"/>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45"/>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45"/>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45"/>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45"/>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45"/>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45"/>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45"/>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45"/>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45"/>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45"/>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45"/>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45"/>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45"/>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45"/>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45"/>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45"/>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45"/>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45"/>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45"/>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45"/>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45"/>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45"/>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45"/>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45"/>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45"/>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45"/>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45"/>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45"/>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45"/>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45"/>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45"/>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45"/>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45"/>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45"/>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45"/>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45"/>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45"/>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45"/>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45"/>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45"/>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45"/>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45"/>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45"/>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45"/>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45"/>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45"/>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45"/>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45"/>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45"/>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45"/>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45"/>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45"/>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45"/>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45"/>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45"/>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45"/>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45"/>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45"/>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45"/>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45"/>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45"/>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45"/>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45"/>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45"/>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45"/>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45"/>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45"/>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45"/>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45"/>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45"/>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45"/>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45"/>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45"/>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45"/>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45"/>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45"/>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45"/>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45"/>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45"/>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45"/>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45"/>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45"/>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45"/>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45"/>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45"/>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45"/>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45"/>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45"/>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45"/>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45"/>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45"/>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45"/>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45"/>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45"/>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45"/>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45"/>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45"/>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45"/>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45"/>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45"/>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45"/>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45"/>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45"/>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45"/>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45"/>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45"/>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45"/>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45"/>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45"/>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45"/>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45"/>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45"/>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45"/>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45"/>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45"/>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45"/>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45"/>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45"/>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45"/>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45"/>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45"/>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45"/>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45"/>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45"/>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45"/>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45"/>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45"/>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45"/>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45"/>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45"/>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45"/>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45"/>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45"/>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45"/>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45"/>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45"/>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45"/>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45"/>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45"/>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45"/>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45"/>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45"/>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45"/>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45"/>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45"/>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45"/>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45"/>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45"/>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45"/>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45"/>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45"/>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45"/>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45"/>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45"/>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45"/>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45"/>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45"/>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45"/>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45"/>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45"/>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45"/>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45"/>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45"/>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45"/>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45"/>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45"/>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45"/>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45"/>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45"/>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45"/>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45"/>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45"/>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45"/>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45"/>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45"/>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45"/>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45"/>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45"/>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45"/>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45"/>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45"/>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45"/>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45"/>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45"/>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45"/>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45"/>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45"/>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45"/>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45"/>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45"/>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45"/>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45"/>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45"/>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45"/>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45"/>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45"/>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45"/>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45"/>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45"/>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45"/>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45"/>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45"/>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45"/>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45"/>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45"/>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45"/>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45"/>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45"/>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45"/>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45"/>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45"/>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45"/>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45"/>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45"/>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45"/>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45"/>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45"/>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45"/>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45"/>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45"/>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45"/>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45"/>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45"/>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45"/>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45"/>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45"/>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45"/>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45"/>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45"/>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45"/>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45"/>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45"/>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45"/>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45"/>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45"/>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45"/>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45"/>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45"/>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45"/>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45"/>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45"/>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45"/>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45"/>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45"/>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45"/>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45"/>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45"/>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45"/>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45"/>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45"/>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45"/>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45"/>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45"/>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45"/>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45"/>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45"/>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45"/>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45"/>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45"/>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45"/>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45"/>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45"/>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45"/>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45"/>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45"/>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45"/>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45"/>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45"/>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45"/>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45"/>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45"/>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45"/>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45"/>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45"/>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45"/>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45"/>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45"/>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45"/>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45"/>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45"/>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45"/>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45"/>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45"/>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45"/>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45"/>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45"/>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45"/>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45"/>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45"/>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45"/>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45"/>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45"/>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45"/>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45"/>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45"/>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45"/>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45"/>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45"/>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45"/>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45"/>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45"/>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45"/>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45"/>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45"/>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45"/>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45"/>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45"/>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45"/>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45"/>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45"/>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45"/>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45"/>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45"/>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45"/>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45"/>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45"/>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45"/>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45"/>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45"/>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45"/>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45"/>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45"/>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45"/>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45"/>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45"/>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45"/>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45"/>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45"/>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45"/>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45"/>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45"/>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45"/>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45"/>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45"/>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45"/>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45"/>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45"/>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45"/>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45"/>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45"/>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45"/>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45"/>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45"/>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45"/>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45"/>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45"/>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45"/>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45"/>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45"/>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45"/>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45"/>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45"/>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45"/>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45"/>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45"/>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45"/>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45"/>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45"/>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45"/>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45"/>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45"/>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45"/>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45"/>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45"/>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45"/>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45"/>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45"/>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45"/>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45"/>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45"/>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45"/>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45"/>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45"/>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45"/>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45"/>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45"/>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45"/>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45"/>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45"/>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45"/>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45"/>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45"/>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45"/>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45"/>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45"/>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45"/>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45"/>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45"/>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45"/>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45"/>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45"/>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45"/>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45"/>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45"/>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45"/>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45"/>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45"/>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45"/>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45"/>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45"/>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45"/>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45"/>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45"/>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45"/>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45"/>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45"/>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45"/>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45"/>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45"/>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45"/>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45"/>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45"/>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45"/>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45"/>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45"/>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45"/>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45"/>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45"/>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45"/>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45"/>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45"/>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45"/>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45"/>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45"/>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45"/>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45"/>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45"/>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45"/>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45"/>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45"/>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45"/>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45"/>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45"/>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45"/>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45"/>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45"/>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45"/>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45"/>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45"/>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45"/>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45"/>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45"/>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45"/>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45"/>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45"/>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45"/>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45"/>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45"/>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45"/>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45"/>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45"/>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45"/>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45"/>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45"/>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45"/>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45"/>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45"/>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45"/>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45"/>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45"/>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45"/>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45"/>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45"/>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45"/>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45"/>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45"/>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45"/>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45"/>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45"/>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45"/>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45"/>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45"/>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45"/>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45"/>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45"/>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45"/>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45"/>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45"/>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45"/>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45"/>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45"/>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45"/>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45"/>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45"/>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45"/>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45"/>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45"/>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45"/>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45"/>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45"/>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45"/>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45"/>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45"/>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45"/>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45"/>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45"/>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45"/>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45"/>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45"/>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45"/>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45"/>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45"/>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45"/>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45"/>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45"/>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45"/>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45"/>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45"/>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45"/>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45"/>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45"/>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45"/>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45"/>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45"/>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45"/>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45"/>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45"/>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45"/>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45"/>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45"/>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45"/>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45"/>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45"/>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45"/>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45"/>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45"/>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45"/>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45"/>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45"/>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45"/>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45"/>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45"/>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45"/>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45"/>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45"/>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45"/>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45"/>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45"/>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45"/>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45"/>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45"/>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45"/>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45"/>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45"/>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45"/>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45"/>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45"/>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45"/>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45"/>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45"/>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45"/>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45"/>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45"/>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45"/>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45"/>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45"/>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45"/>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47:L47"/>
    <mergeCell ref="N5:N8"/>
    <mergeCell ref="O5:Q5"/>
    <mergeCell ref="N43:R43"/>
    <mergeCell ref="O47:S47"/>
    <mergeCell ref="R5:U5"/>
    <mergeCell ref="I5:I8"/>
    <mergeCell ref="J5:J8"/>
    <mergeCell ref="K5:K8"/>
    <mergeCell ref="L5:L8"/>
    <mergeCell ref="G42:L42"/>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c r="A1" s="694" t="s">
        <v>215</v>
      </c>
      <c r="B1" s="657"/>
      <c r="C1" s="657"/>
      <c r="D1" s="657"/>
      <c r="E1" s="657"/>
      <c r="F1" s="657"/>
      <c r="G1" s="657"/>
      <c r="H1" s="657"/>
      <c r="I1" s="657"/>
      <c r="J1" s="657"/>
      <c r="K1" s="657"/>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c r="A2" s="695" t="s">
        <v>216</v>
      </c>
      <c r="B2" s="667"/>
      <c r="C2" s="667"/>
      <c r="D2" s="667"/>
      <c r="E2" s="667"/>
      <c r="F2" s="667"/>
      <c r="G2" s="667"/>
      <c r="H2" s="667"/>
      <c r="I2" s="667"/>
      <c r="J2" s="667"/>
      <c r="K2" s="667"/>
      <c r="L2" s="238"/>
      <c r="M2" s="238"/>
      <c r="N2" s="238"/>
      <c r="O2" s="195"/>
      <c r="P2" s="195"/>
      <c r="Q2" s="195"/>
      <c r="R2" s="195"/>
      <c r="S2" s="195"/>
      <c r="T2" s="195"/>
      <c r="U2" s="195"/>
      <c r="V2" s="195"/>
      <c r="W2" s="195"/>
      <c r="X2" s="195"/>
      <c r="Y2" s="195"/>
      <c r="Z2" s="195"/>
      <c r="AA2" s="195"/>
      <c r="AB2" s="195"/>
      <c r="AC2" s="195"/>
      <c r="AD2" s="195"/>
      <c r="AE2" s="195"/>
      <c r="AF2" s="195">
        <f>SUM(AC7:AI7)</f>
        <v>3</v>
      </c>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c r="A3" s="696" t="s">
        <v>66</v>
      </c>
      <c r="B3" s="242"/>
      <c r="C3" s="696" t="s">
        <v>67</v>
      </c>
      <c r="D3" s="696" t="s">
        <v>217</v>
      </c>
      <c r="E3" s="698" t="s">
        <v>218</v>
      </c>
      <c r="F3" s="696" t="s">
        <v>219</v>
      </c>
      <c r="G3" s="706" t="s">
        <v>220</v>
      </c>
      <c r="H3" s="243"/>
      <c r="I3" s="704" t="s">
        <v>221</v>
      </c>
      <c r="J3" s="705"/>
      <c r="K3" s="244">
        <v>37</v>
      </c>
      <c r="L3" s="244"/>
      <c r="M3" s="244"/>
      <c r="N3" s="245"/>
      <c r="O3" s="243"/>
      <c r="P3" s="704" t="s">
        <v>221</v>
      </c>
      <c r="Q3" s="705"/>
      <c r="R3" s="244">
        <f>K3+1</f>
        <v>38</v>
      </c>
      <c r="S3" s="244"/>
      <c r="T3" s="244"/>
      <c r="U3" s="246"/>
      <c r="V3" s="244"/>
      <c r="W3" s="704" t="s">
        <v>221</v>
      </c>
      <c r="X3" s="705"/>
      <c r="Y3" s="244">
        <f>R3+1</f>
        <v>39</v>
      </c>
      <c r="Z3" s="244"/>
      <c r="AA3" s="244"/>
      <c r="AB3" s="245"/>
      <c r="AC3" s="244"/>
      <c r="AD3" s="704" t="s">
        <v>221</v>
      </c>
      <c r="AE3" s="705"/>
      <c r="AF3" s="244">
        <f>Y3+1</f>
        <v>40</v>
      </c>
      <c r="AG3" s="244"/>
      <c r="AH3" s="247"/>
      <c r="AI3" s="245"/>
      <c r="AJ3" s="243"/>
      <c r="AK3" s="704" t="s">
        <v>221</v>
      </c>
      <c r="AL3" s="705"/>
      <c r="AM3" s="248">
        <f>AF3+1</f>
        <v>41</v>
      </c>
      <c r="AN3" s="244"/>
      <c r="AO3" s="247"/>
      <c r="AP3" s="245"/>
      <c r="AQ3" s="244"/>
      <c r="AR3" s="704" t="s">
        <v>221</v>
      </c>
      <c r="AS3" s="705"/>
      <c r="AT3" s="244">
        <f>AM3+1</f>
        <v>42</v>
      </c>
      <c r="AU3" s="248"/>
      <c r="AV3" s="247"/>
      <c r="AW3" s="245"/>
      <c r="AX3" s="244"/>
      <c r="AY3" s="704" t="s">
        <v>221</v>
      </c>
      <c r="AZ3" s="705"/>
      <c r="BA3" s="244">
        <f>AT3+1</f>
        <v>43</v>
      </c>
      <c r="BB3" s="244"/>
      <c r="BC3" s="247"/>
      <c r="BD3" s="245"/>
      <c r="BE3" s="244"/>
      <c r="BF3" s="704" t="s">
        <v>221</v>
      </c>
      <c r="BG3" s="705"/>
      <c r="BH3" s="244">
        <f>BA3+1</f>
        <v>44</v>
      </c>
      <c r="BI3" s="244"/>
      <c r="BJ3" s="247"/>
      <c r="BK3" s="245"/>
      <c r="BL3" s="244"/>
      <c r="BM3" s="704" t="s">
        <v>221</v>
      </c>
      <c r="BN3" s="705"/>
      <c r="BO3" s="244">
        <f>BH3+1</f>
        <v>45</v>
      </c>
      <c r="BP3" s="244"/>
      <c r="BQ3" s="247"/>
      <c r="BR3" s="245"/>
      <c r="BS3" s="244"/>
      <c r="BT3" s="704" t="s">
        <v>221</v>
      </c>
      <c r="BU3" s="705"/>
      <c r="BV3" s="244">
        <f>BO3+1</f>
        <v>46</v>
      </c>
      <c r="BW3" s="244"/>
      <c r="BX3" s="247"/>
      <c r="BY3" s="245"/>
      <c r="BZ3" s="244"/>
      <c r="CA3" s="704" t="s">
        <v>221</v>
      </c>
      <c r="CB3" s="705"/>
      <c r="CC3" s="244">
        <f>BV3+1</f>
        <v>47</v>
      </c>
      <c r="CD3" s="244"/>
      <c r="CE3" s="247"/>
      <c r="CF3" s="245"/>
      <c r="CG3" s="249"/>
      <c r="CH3" s="702" t="s">
        <v>221</v>
      </c>
      <c r="CI3" s="703"/>
      <c r="CJ3" s="249">
        <f>CC3+1</f>
        <v>48</v>
      </c>
      <c r="CK3" s="249"/>
      <c r="CL3" s="250"/>
      <c r="CM3" s="251"/>
      <c r="CN3" s="244"/>
      <c r="CO3" s="704" t="s">
        <v>221</v>
      </c>
      <c r="CP3" s="705"/>
      <c r="CQ3" s="244">
        <f>CJ3+1</f>
        <v>49</v>
      </c>
      <c r="CR3" s="244"/>
      <c r="CS3" s="247"/>
      <c r="CT3" s="245"/>
      <c r="CU3" s="244"/>
      <c r="CV3" s="704" t="s">
        <v>221</v>
      </c>
      <c r="CW3" s="705"/>
      <c r="CX3" s="244">
        <f>CQ3+1</f>
        <v>50</v>
      </c>
      <c r="CY3" s="244"/>
      <c r="CZ3" s="247"/>
      <c r="DA3" s="245"/>
    </row>
    <row r="4" spans="1:105" ht="22.5" customHeight="1">
      <c r="A4" s="660"/>
      <c r="B4" s="252"/>
      <c r="C4" s="660"/>
      <c r="D4" s="660"/>
      <c r="E4" s="660"/>
      <c r="F4" s="660"/>
      <c r="G4" s="707"/>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c r="A5" s="697"/>
      <c r="B5" s="264"/>
      <c r="C5" s="679"/>
      <c r="D5" s="679"/>
      <c r="E5" s="679"/>
      <c r="F5" s="679"/>
      <c r="G5" s="708"/>
      <c r="H5" s="265">
        <v>44291</v>
      </c>
      <c r="I5" s="266">
        <f t="shared" ref="I5:DA5" si="0">H5+1</f>
        <v>44292</v>
      </c>
      <c r="J5" s="266">
        <f t="shared" si="0"/>
        <v>44293</v>
      </c>
      <c r="K5" s="266">
        <f t="shared" si="0"/>
        <v>44294</v>
      </c>
      <c r="L5" s="266">
        <f t="shared" si="0"/>
        <v>44295</v>
      </c>
      <c r="M5" s="266">
        <f t="shared" si="0"/>
        <v>44296</v>
      </c>
      <c r="N5" s="267">
        <f t="shared" si="0"/>
        <v>44297</v>
      </c>
      <c r="O5" s="265">
        <f t="shared" si="0"/>
        <v>44298</v>
      </c>
      <c r="P5" s="266">
        <f t="shared" si="0"/>
        <v>44299</v>
      </c>
      <c r="Q5" s="266">
        <f t="shared" si="0"/>
        <v>44300</v>
      </c>
      <c r="R5" s="266">
        <f t="shared" si="0"/>
        <v>44301</v>
      </c>
      <c r="S5" s="266">
        <f t="shared" si="0"/>
        <v>44302</v>
      </c>
      <c r="T5" s="266">
        <f t="shared" si="0"/>
        <v>44303</v>
      </c>
      <c r="U5" s="268">
        <f t="shared" si="0"/>
        <v>44304</v>
      </c>
      <c r="V5" s="265">
        <f t="shared" si="0"/>
        <v>44305</v>
      </c>
      <c r="W5" s="266">
        <f t="shared" si="0"/>
        <v>44306</v>
      </c>
      <c r="X5" s="266">
        <f t="shared" si="0"/>
        <v>44307</v>
      </c>
      <c r="Y5" s="266">
        <f t="shared" si="0"/>
        <v>44308</v>
      </c>
      <c r="Z5" s="266">
        <f t="shared" si="0"/>
        <v>44309</v>
      </c>
      <c r="AA5" s="266">
        <f t="shared" si="0"/>
        <v>44310</v>
      </c>
      <c r="AB5" s="267">
        <f t="shared" si="0"/>
        <v>44311</v>
      </c>
      <c r="AC5" s="265">
        <f t="shared" si="0"/>
        <v>44312</v>
      </c>
      <c r="AD5" s="266">
        <f t="shared" si="0"/>
        <v>44313</v>
      </c>
      <c r="AE5" s="266">
        <f t="shared" si="0"/>
        <v>44314</v>
      </c>
      <c r="AF5" s="266">
        <f t="shared" si="0"/>
        <v>44315</v>
      </c>
      <c r="AG5" s="266">
        <f t="shared" si="0"/>
        <v>44316</v>
      </c>
      <c r="AH5" s="266">
        <f t="shared" si="0"/>
        <v>44317</v>
      </c>
      <c r="AI5" s="269">
        <f t="shared" si="0"/>
        <v>44318</v>
      </c>
      <c r="AJ5" s="265">
        <f t="shared" si="0"/>
        <v>44319</v>
      </c>
      <c r="AK5" s="266">
        <f t="shared" si="0"/>
        <v>44320</v>
      </c>
      <c r="AL5" s="266">
        <f t="shared" si="0"/>
        <v>44321</v>
      </c>
      <c r="AM5" s="270">
        <f t="shared" si="0"/>
        <v>44322</v>
      </c>
      <c r="AN5" s="266">
        <f t="shared" si="0"/>
        <v>44323</v>
      </c>
      <c r="AO5" s="266">
        <f t="shared" si="0"/>
        <v>44324</v>
      </c>
      <c r="AP5" s="269">
        <f t="shared" si="0"/>
        <v>44325</v>
      </c>
      <c r="AQ5" s="265">
        <f t="shared" si="0"/>
        <v>44326</v>
      </c>
      <c r="AR5" s="266">
        <f t="shared" si="0"/>
        <v>44327</v>
      </c>
      <c r="AS5" s="266">
        <f t="shared" si="0"/>
        <v>44328</v>
      </c>
      <c r="AT5" s="266">
        <f t="shared" si="0"/>
        <v>44329</v>
      </c>
      <c r="AU5" s="270">
        <f t="shared" si="0"/>
        <v>44330</v>
      </c>
      <c r="AV5" s="266">
        <f t="shared" si="0"/>
        <v>44331</v>
      </c>
      <c r="AW5" s="269">
        <f t="shared" si="0"/>
        <v>44332</v>
      </c>
      <c r="AX5" s="265">
        <f t="shared" si="0"/>
        <v>44333</v>
      </c>
      <c r="AY5" s="266">
        <f t="shared" si="0"/>
        <v>44334</v>
      </c>
      <c r="AZ5" s="266">
        <f t="shared" si="0"/>
        <v>44335</v>
      </c>
      <c r="BA5" s="266">
        <f t="shared" si="0"/>
        <v>44336</v>
      </c>
      <c r="BB5" s="266">
        <f t="shared" si="0"/>
        <v>44337</v>
      </c>
      <c r="BC5" s="266">
        <f t="shared" si="0"/>
        <v>44338</v>
      </c>
      <c r="BD5" s="269">
        <f t="shared" si="0"/>
        <v>44339</v>
      </c>
      <c r="BE5" s="265">
        <f t="shared" si="0"/>
        <v>44340</v>
      </c>
      <c r="BF5" s="266">
        <f t="shared" si="0"/>
        <v>44341</v>
      </c>
      <c r="BG5" s="266">
        <f t="shared" si="0"/>
        <v>44342</v>
      </c>
      <c r="BH5" s="266">
        <f t="shared" si="0"/>
        <v>44343</v>
      </c>
      <c r="BI5" s="266">
        <f t="shared" si="0"/>
        <v>44344</v>
      </c>
      <c r="BJ5" s="266">
        <f t="shared" si="0"/>
        <v>44345</v>
      </c>
      <c r="BK5" s="269">
        <f t="shared" si="0"/>
        <v>44346</v>
      </c>
      <c r="BL5" s="265">
        <f t="shared" si="0"/>
        <v>44347</v>
      </c>
      <c r="BM5" s="266">
        <f t="shared" si="0"/>
        <v>44348</v>
      </c>
      <c r="BN5" s="266">
        <f t="shared" si="0"/>
        <v>44349</v>
      </c>
      <c r="BO5" s="266">
        <f t="shared" si="0"/>
        <v>44350</v>
      </c>
      <c r="BP5" s="266">
        <f t="shared" si="0"/>
        <v>44351</v>
      </c>
      <c r="BQ5" s="266">
        <f t="shared" si="0"/>
        <v>44352</v>
      </c>
      <c r="BR5" s="269">
        <f t="shared" si="0"/>
        <v>44353</v>
      </c>
      <c r="BS5" s="265">
        <f t="shared" si="0"/>
        <v>44354</v>
      </c>
      <c r="BT5" s="266">
        <f t="shared" si="0"/>
        <v>44355</v>
      </c>
      <c r="BU5" s="266">
        <f t="shared" si="0"/>
        <v>44356</v>
      </c>
      <c r="BV5" s="266">
        <f t="shared" si="0"/>
        <v>44357</v>
      </c>
      <c r="BW5" s="266">
        <f t="shared" si="0"/>
        <v>44358</v>
      </c>
      <c r="BX5" s="266">
        <f t="shared" si="0"/>
        <v>44359</v>
      </c>
      <c r="BY5" s="269">
        <f t="shared" si="0"/>
        <v>44360</v>
      </c>
      <c r="BZ5" s="265">
        <f t="shared" si="0"/>
        <v>44361</v>
      </c>
      <c r="CA5" s="266">
        <f t="shared" si="0"/>
        <v>44362</v>
      </c>
      <c r="CB5" s="266">
        <f t="shared" si="0"/>
        <v>44363</v>
      </c>
      <c r="CC5" s="266">
        <f t="shared" si="0"/>
        <v>44364</v>
      </c>
      <c r="CD5" s="266">
        <f t="shared" si="0"/>
        <v>44365</v>
      </c>
      <c r="CE5" s="266">
        <f t="shared" si="0"/>
        <v>44366</v>
      </c>
      <c r="CF5" s="269">
        <f t="shared" si="0"/>
        <v>44367</v>
      </c>
      <c r="CG5" s="271">
        <f t="shared" si="0"/>
        <v>44368</v>
      </c>
      <c r="CH5" s="272">
        <f t="shared" si="0"/>
        <v>44369</v>
      </c>
      <c r="CI5" s="272">
        <f t="shared" si="0"/>
        <v>44370</v>
      </c>
      <c r="CJ5" s="272">
        <f t="shared" si="0"/>
        <v>44371</v>
      </c>
      <c r="CK5" s="272">
        <f t="shared" si="0"/>
        <v>44372</v>
      </c>
      <c r="CL5" s="272">
        <f t="shared" si="0"/>
        <v>44373</v>
      </c>
      <c r="CM5" s="273">
        <f t="shared" si="0"/>
        <v>44374</v>
      </c>
      <c r="CN5" s="265">
        <f t="shared" si="0"/>
        <v>44375</v>
      </c>
      <c r="CO5" s="266">
        <f t="shared" si="0"/>
        <v>44376</v>
      </c>
      <c r="CP5" s="266">
        <f t="shared" si="0"/>
        <v>44377</v>
      </c>
      <c r="CQ5" s="266">
        <f t="shared" si="0"/>
        <v>44378</v>
      </c>
      <c r="CR5" s="266">
        <f t="shared" si="0"/>
        <v>44379</v>
      </c>
      <c r="CS5" s="266">
        <f t="shared" si="0"/>
        <v>44380</v>
      </c>
      <c r="CT5" s="269">
        <f t="shared" si="0"/>
        <v>44381</v>
      </c>
      <c r="CU5" s="265">
        <f t="shared" si="0"/>
        <v>44382</v>
      </c>
      <c r="CV5" s="266">
        <f t="shared" si="0"/>
        <v>44383</v>
      </c>
      <c r="CW5" s="266">
        <f t="shared" si="0"/>
        <v>44384</v>
      </c>
      <c r="CX5" s="266">
        <f t="shared" si="0"/>
        <v>44385</v>
      </c>
      <c r="CY5" s="266">
        <f t="shared" si="0"/>
        <v>44386</v>
      </c>
      <c r="CZ5" s="266">
        <f t="shared" si="0"/>
        <v>44387</v>
      </c>
      <c r="DA5" s="269">
        <f t="shared" si="0"/>
        <v>44388</v>
      </c>
    </row>
    <row r="6" spans="1:105" ht="24.75" customHeight="1">
      <c r="A6" s="274"/>
      <c r="B6" s="699" t="s">
        <v>229</v>
      </c>
      <c r="C6" s="671"/>
      <c r="D6" s="674"/>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c r="A7" s="16">
        <v>1</v>
      </c>
      <c r="B7" s="281"/>
      <c r="C7" s="282" t="str">
        <f>'kehoach '!B10</f>
        <v>CON21904</v>
      </c>
      <c r="D7" s="283" t="str">
        <f>'kehoach '!C10</f>
        <v>Đồ án kết cấu nhà BTCT</v>
      </c>
      <c r="E7" s="83">
        <f>'kehoach '!H10</f>
        <v>60</v>
      </c>
      <c r="F7" s="284" t="s">
        <v>230</v>
      </c>
      <c r="G7" s="285" t="s">
        <v>231</v>
      </c>
      <c r="H7" s="286"/>
      <c r="I7" s="88">
        <v>3</v>
      </c>
      <c r="J7" s="287"/>
      <c r="K7" s="287">
        <v>3</v>
      </c>
      <c r="L7" s="287"/>
      <c r="M7" s="287">
        <v>3</v>
      </c>
      <c r="N7" s="288"/>
      <c r="O7" s="287"/>
      <c r="P7" s="88">
        <v>3</v>
      </c>
      <c r="Q7" s="287"/>
      <c r="R7" s="287">
        <v>3</v>
      </c>
      <c r="S7" s="287"/>
      <c r="T7" s="287">
        <v>3</v>
      </c>
      <c r="U7" s="289"/>
      <c r="V7" s="286"/>
      <c r="W7" s="287">
        <v>3</v>
      </c>
      <c r="X7" s="287"/>
      <c r="Y7" s="287">
        <v>3</v>
      </c>
      <c r="Z7" s="287"/>
      <c r="AA7" s="287">
        <v>3</v>
      </c>
      <c r="AB7" s="290"/>
      <c r="AC7" s="88"/>
      <c r="AD7" s="287">
        <v>3</v>
      </c>
      <c r="AE7" s="88"/>
      <c r="AF7" s="287"/>
      <c r="AG7" s="88"/>
      <c r="AH7" s="291" t="s">
        <v>95</v>
      </c>
      <c r="AI7" s="288"/>
      <c r="AJ7" s="287"/>
      <c r="AK7" s="292"/>
      <c r="AL7" s="287"/>
      <c r="AM7" s="287"/>
      <c r="AN7" s="287"/>
      <c r="AO7" s="287"/>
      <c r="AP7" s="288"/>
      <c r="AQ7" s="88"/>
      <c r="AR7" s="88"/>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c r="A8" s="25">
        <v>2</v>
      </c>
      <c r="B8" s="294"/>
      <c r="C8" s="295" t="str">
        <f>'kehoach '!B11</f>
        <v>CON21907</v>
      </c>
      <c r="D8" s="296" t="str">
        <f>'kehoach '!C11</f>
        <v>Đồ án kết cấu nhà thép</v>
      </c>
      <c r="E8" s="99">
        <f>'kehoach '!H11</f>
        <v>30</v>
      </c>
      <c r="F8" s="297" t="s">
        <v>125</v>
      </c>
      <c r="G8" s="298" t="s">
        <v>232</v>
      </c>
      <c r="H8" s="299"/>
      <c r="I8" s="34">
        <v>3</v>
      </c>
      <c r="J8" s="292"/>
      <c r="K8" s="34">
        <v>3</v>
      </c>
      <c r="L8" s="292"/>
      <c r="M8" s="292">
        <v>3</v>
      </c>
      <c r="N8" s="300"/>
      <c r="O8" s="292"/>
      <c r="P8" s="34">
        <v>3</v>
      </c>
      <c r="Q8" s="292"/>
      <c r="R8" s="34">
        <v>3</v>
      </c>
      <c r="S8" s="292"/>
      <c r="T8" s="292">
        <v>3</v>
      </c>
      <c r="U8" s="301"/>
      <c r="V8" s="299"/>
      <c r="W8" s="292">
        <v>3</v>
      </c>
      <c r="X8" s="292"/>
      <c r="Y8" s="292">
        <v>3</v>
      </c>
      <c r="Z8" s="34"/>
      <c r="AA8" s="292">
        <v>3</v>
      </c>
      <c r="AB8" s="302"/>
      <c r="AC8" s="292"/>
      <c r="AD8" s="292">
        <v>3</v>
      </c>
      <c r="AE8" s="292"/>
      <c r="AF8" s="292"/>
      <c r="AG8" s="303" t="s">
        <v>141</v>
      </c>
      <c r="AH8" s="292"/>
      <c r="AI8" s="300"/>
      <c r="AJ8" s="292"/>
      <c r="AK8" s="292"/>
      <c r="AL8" s="292"/>
      <c r="AM8" s="292"/>
      <c r="AN8" s="292"/>
      <c r="AO8" s="292"/>
      <c r="AP8" s="302"/>
      <c r="AQ8" s="292"/>
      <c r="AR8" s="292"/>
      <c r="AS8" s="292"/>
      <c r="AT8" s="292"/>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c r="A9" s="25">
        <f t="shared" ref="A9:A27" si="1">A8+1</f>
        <v>3</v>
      </c>
      <c r="B9" s="205"/>
      <c r="C9" s="295" t="str">
        <f>'kehoach '!B12</f>
        <v>CON21902</v>
      </c>
      <c r="D9" s="296" t="str">
        <f>'kehoach '!C12</f>
        <v>Đồ án Kết cấu BTCT</v>
      </c>
      <c r="E9" s="99">
        <f>'kehoach '!H12</f>
        <v>60</v>
      </c>
      <c r="F9" s="284" t="s">
        <v>181</v>
      </c>
      <c r="G9" s="298" t="s">
        <v>232</v>
      </c>
      <c r="H9" s="299"/>
      <c r="I9" s="34"/>
      <c r="J9" s="34"/>
      <c r="K9" s="34"/>
      <c r="L9" s="292"/>
      <c r="M9" s="292"/>
      <c r="N9" s="300"/>
      <c r="O9" s="292"/>
      <c r="P9" s="34"/>
      <c r="Q9" s="34"/>
      <c r="R9" s="34"/>
      <c r="S9" s="292"/>
      <c r="T9" s="292"/>
      <c r="U9" s="301"/>
      <c r="V9" s="299"/>
      <c r="W9" s="292"/>
      <c r="X9" s="292"/>
      <c r="Y9" s="292"/>
      <c r="Z9" s="292"/>
      <c r="AA9" s="292"/>
      <c r="AB9" s="302"/>
      <c r="AC9" s="292"/>
      <c r="AD9" s="292"/>
      <c r="AE9" s="292"/>
      <c r="AF9" s="292"/>
      <c r="AG9" s="292"/>
      <c r="AH9" s="292"/>
      <c r="AI9" s="300"/>
      <c r="AJ9" s="292">
        <v>3</v>
      </c>
      <c r="AK9" s="292"/>
      <c r="AL9" s="34"/>
      <c r="AM9" s="292"/>
      <c r="AN9" s="34">
        <v>3</v>
      </c>
      <c r="AO9" s="34"/>
      <c r="AP9" s="302"/>
      <c r="AQ9" s="292">
        <v>3</v>
      </c>
      <c r="AR9" s="34"/>
      <c r="AS9" s="34">
        <v>3</v>
      </c>
      <c r="AT9" s="34"/>
      <c r="AU9" s="34"/>
      <c r="AV9" s="34"/>
      <c r="AW9" s="300"/>
      <c r="AX9" s="292"/>
      <c r="AY9" s="34"/>
      <c r="AZ9" s="34">
        <v>3</v>
      </c>
      <c r="BA9" s="34"/>
      <c r="BB9" s="34">
        <v>3</v>
      </c>
      <c r="BC9" s="34"/>
      <c r="BD9" s="300"/>
      <c r="BE9" s="292">
        <v>3</v>
      </c>
      <c r="BF9" s="34"/>
      <c r="BG9" s="34">
        <v>3</v>
      </c>
      <c r="BH9" s="34"/>
      <c r="BI9" s="34">
        <v>3</v>
      </c>
      <c r="BJ9" s="34"/>
      <c r="BK9" s="300"/>
      <c r="BL9" s="292">
        <v>3</v>
      </c>
      <c r="BM9" s="34"/>
      <c r="BN9" s="34"/>
      <c r="BO9" s="99" t="s">
        <v>141</v>
      </c>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c r="A10" s="25">
        <f t="shared" si="1"/>
        <v>4</v>
      </c>
      <c r="B10" s="205"/>
      <c r="C10" s="295" t="e">
        <f>'kehoach '!#REF!</f>
        <v>#REF!</v>
      </c>
      <c r="D10" s="296" t="e">
        <f>'kehoach '!#REF!</f>
        <v>#REF!</v>
      </c>
      <c r="E10" s="99" t="e">
        <f>'kehoach '!#REF!</f>
        <v>#REF!</v>
      </c>
      <c r="F10" s="306" t="s">
        <v>130</v>
      </c>
      <c r="G10" s="298" t="s">
        <v>232</v>
      </c>
      <c r="H10" s="299">
        <v>3</v>
      </c>
      <c r="I10" s="34"/>
      <c r="J10" s="34">
        <v>3</v>
      </c>
      <c r="K10" s="34"/>
      <c r="L10" s="292">
        <v>3</v>
      </c>
      <c r="M10" s="292"/>
      <c r="N10" s="300"/>
      <c r="O10" s="292">
        <v>3</v>
      </c>
      <c r="P10" s="34"/>
      <c r="Q10" s="34">
        <v>3</v>
      </c>
      <c r="R10" s="34"/>
      <c r="S10" s="292">
        <v>3</v>
      </c>
      <c r="T10" s="292"/>
      <c r="U10" s="301"/>
      <c r="V10" s="299">
        <v>3</v>
      </c>
      <c r="W10" s="292"/>
      <c r="X10" s="292">
        <v>3</v>
      </c>
      <c r="Y10" s="292"/>
      <c r="Z10" s="292">
        <v>3</v>
      </c>
      <c r="AA10" s="292"/>
      <c r="AB10" s="302"/>
      <c r="AC10" s="292">
        <v>3</v>
      </c>
      <c r="AD10" s="292"/>
      <c r="AE10" s="292"/>
      <c r="AF10" s="292"/>
      <c r="AG10" s="292"/>
      <c r="AH10" s="292"/>
      <c r="AI10" s="305" t="s">
        <v>141</v>
      </c>
      <c r="AJ10" s="292"/>
      <c r="AK10" s="292">
        <v>3</v>
      </c>
      <c r="AL10" s="292"/>
      <c r="AM10" s="292">
        <v>3</v>
      </c>
      <c r="AN10" s="34"/>
      <c r="AO10" s="34">
        <v>3</v>
      </c>
      <c r="AP10" s="302"/>
      <c r="AQ10" s="292"/>
      <c r="AR10" s="292">
        <v>3</v>
      </c>
      <c r="AS10" s="203"/>
      <c r="AT10" s="34">
        <v>3</v>
      </c>
      <c r="AU10" s="34"/>
      <c r="AV10" s="34"/>
      <c r="AW10" s="300"/>
      <c r="AX10" s="292"/>
      <c r="AY10" s="292">
        <v>3</v>
      </c>
      <c r="AZ10" s="203"/>
      <c r="BA10" s="34">
        <v>3</v>
      </c>
      <c r="BB10" s="34"/>
      <c r="BC10" s="34">
        <v>3</v>
      </c>
      <c r="BD10" s="300"/>
      <c r="BE10" s="292"/>
      <c r="BF10" s="292">
        <v>3</v>
      </c>
      <c r="BG10" s="203"/>
      <c r="BH10" s="34">
        <v>3</v>
      </c>
      <c r="BI10" s="34"/>
      <c r="BJ10" s="34"/>
      <c r="BK10" s="300"/>
      <c r="BL10" s="292"/>
      <c r="BM10" s="303" t="s">
        <v>141</v>
      </c>
      <c r="BN10" s="203"/>
      <c r="BO10" s="34"/>
      <c r="BP10" s="34"/>
      <c r="BQ10" s="34"/>
      <c r="BR10" s="300"/>
      <c r="BS10" s="292"/>
      <c r="BT10" s="292"/>
      <c r="BU10" s="203"/>
      <c r="BV10" s="34"/>
      <c r="BW10" s="34"/>
      <c r="BX10" s="34"/>
      <c r="BY10" s="300"/>
      <c r="BZ10" s="292"/>
      <c r="CA10" s="292"/>
      <c r="CB10" s="203"/>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c r="A11" s="25">
        <f t="shared" si="1"/>
        <v>5</v>
      </c>
      <c r="B11" s="205"/>
      <c r="C11" s="295" t="str">
        <f>'kehoach '!B13</f>
        <v>CON21903</v>
      </c>
      <c r="D11" s="296" t="str">
        <f>'kehoach '!C13</f>
        <v>Kết cấu nhà BTCT</v>
      </c>
      <c r="E11" s="99">
        <f>'kehoach '!H13</f>
        <v>45</v>
      </c>
      <c r="F11" s="306" t="s">
        <v>233</v>
      </c>
      <c r="G11" s="298" t="s">
        <v>232</v>
      </c>
      <c r="H11" s="299"/>
      <c r="I11" s="34"/>
      <c r="J11" s="34"/>
      <c r="K11" s="34"/>
      <c r="L11" s="292"/>
      <c r="M11" s="292"/>
      <c r="N11" s="300"/>
      <c r="O11" s="292"/>
      <c r="P11" s="34"/>
      <c r="Q11" s="34"/>
      <c r="R11" s="34"/>
      <c r="S11" s="292"/>
      <c r="T11" s="292"/>
      <c r="U11" s="301"/>
      <c r="V11" s="299"/>
      <c r="W11" s="292"/>
      <c r="X11" s="292"/>
      <c r="Y11" s="292"/>
      <c r="Z11" s="292"/>
      <c r="AA11" s="34"/>
      <c r="AB11" s="300"/>
      <c r="AC11" s="292"/>
      <c r="AD11" s="292"/>
      <c r="AE11" s="292"/>
      <c r="AF11" s="34"/>
      <c r="AG11" s="292"/>
      <c r="AH11" s="292"/>
      <c r="AI11" s="308"/>
      <c r="AJ11" s="299"/>
      <c r="AK11" s="292"/>
      <c r="AL11" s="292"/>
      <c r="AM11" s="292"/>
      <c r="AN11" s="34"/>
      <c r="AO11" s="34"/>
      <c r="AP11" s="302"/>
      <c r="AQ11" s="292"/>
      <c r="AR11" s="34"/>
      <c r="AS11" s="34"/>
      <c r="AT11" s="34"/>
      <c r="AU11" s="34"/>
      <c r="AV11" s="34"/>
      <c r="AW11" s="300"/>
      <c r="AX11" s="292"/>
      <c r="AY11" s="34"/>
      <c r="AZ11" s="34"/>
      <c r="BA11" s="34"/>
      <c r="BB11" s="34"/>
      <c r="BC11" s="34"/>
      <c r="BD11" s="300"/>
      <c r="BE11" s="292">
        <v>3</v>
      </c>
      <c r="BF11" s="34"/>
      <c r="BG11" s="34">
        <v>3</v>
      </c>
      <c r="BH11" s="34"/>
      <c r="BI11" s="34">
        <v>3</v>
      </c>
      <c r="BJ11" s="34"/>
      <c r="BK11" s="300"/>
      <c r="BL11" s="292">
        <v>3</v>
      </c>
      <c r="BM11" s="34"/>
      <c r="BN11" s="34">
        <v>3</v>
      </c>
      <c r="BO11" s="34"/>
      <c r="BP11" s="34">
        <v>3</v>
      </c>
      <c r="BQ11" s="34"/>
      <c r="BR11" s="300"/>
      <c r="BS11" s="292">
        <v>3</v>
      </c>
      <c r="BT11" s="304"/>
      <c r="BU11" s="34">
        <v>3</v>
      </c>
      <c r="BV11" s="34"/>
      <c r="BW11" s="34">
        <v>3</v>
      </c>
      <c r="BX11" s="34"/>
      <c r="BY11" s="300"/>
      <c r="BZ11" s="292">
        <v>3</v>
      </c>
      <c r="CA11" s="34"/>
      <c r="CB11" s="34"/>
      <c r="CC11" s="34"/>
      <c r="CD11" s="99" t="s">
        <v>141</v>
      </c>
      <c r="CE11" s="34"/>
      <c r="CF11" s="300"/>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4.5" customHeight="1">
      <c r="A12" s="25">
        <f t="shared" si="1"/>
        <v>6</v>
      </c>
      <c r="B12" s="205"/>
      <c r="C12" s="295" t="str">
        <f>'kehoach '!B14</f>
        <v>CON21912</v>
      </c>
      <c r="D12" s="296" t="str">
        <f>'kehoach '!C14</f>
        <v>Kết cấu nhà BTCT nhiều tầng</v>
      </c>
      <c r="E12" s="99">
        <f>'kehoach '!H14</f>
        <v>30</v>
      </c>
      <c r="F12" s="306" t="s">
        <v>149</v>
      </c>
      <c r="G12" s="298" t="s">
        <v>232</v>
      </c>
      <c r="H12" s="299"/>
      <c r="I12" s="292"/>
      <c r="J12" s="292"/>
      <c r="K12" s="292"/>
      <c r="L12" s="34"/>
      <c r="M12" s="34"/>
      <c r="N12" s="302"/>
      <c r="O12" s="292"/>
      <c r="P12" s="292"/>
      <c r="Q12" s="34"/>
      <c r="R12" s="34"/>
      <c r="S12" s="34"/>
      <c r="T12" s="34"/>
      <c r="U12" s="301"/>
      <c r="V12" s="299"/>
      <c r="W12" s="292"/>
      <c r="X12" s="34"/>
      <c r="Y12" s="34"/>
      <c r="Z12" s="34"/>
      <c r="AA12" s="34"/>
      <c r="AB12" s="300"/>
      <c r="AC12" s="292"/>
      <c r="AD12" s="292"/>
      <c r="AE12" s="34"/>
      <c r="AF12" s="34"/>
      <c r="AG12" s="34"/>
      <c r="AH12" s="292"/>
      <c r="AI12" s="308"/>
      <c r="AJ12" s="299"/>
      <c r="AK12" s="309"/>
      <c r="AL12" s="115"/>
      <c r="AM12" s="309"/>
      <c r="AN12" s="34"/>
      <c r="AO12" s="309"/>
      <c r="AP12" s="309"/>
      <c r="AQ12" s="309"/>
      <c r="AR12" s="309"/>
      <c r="AS12" s="309"/>
      <c r="AT12" s="309"/>
      <c r="AU12" s="34"/>
      <c r="AV12" s="115"/>
      <c r="AW12" s="310"/>
      <c r="AX12" s="311"/>
      <c r="AY12" s="309"/>
      <c r="AZ12" s="309"/>
      <c r="BA12" s="309"/>
      <c r="BB12" s="309"/>
      <c r="BC12" s="309"/>
      <c r="BD12" s="312"/>
      <c r="BE12" s="313"/>
      <c r="BF12" s="37">
        <v>3</v>
      </c>
      <c r="BG12" s="37"/>
      <c r="BH12" s="37">
        <v>3</v>
      </c>
      <c r="BI12" s="309"/>
      <c r="BJ12" s="34">
        <v>3</v>
      </c>
      <c r="BK12" s="308"/>
      <c r="BL12" s="299"/>
      <c r="BM12" s="34">
        <v>3</v>
      </c>
      <c r="BN12" s="34"/>
      <c r="BO12" s="34">
        <v>3</v>
      </c>
      <c r="BP12" s="34"/>
      <c r="BQ12" s="34">
        <v>3</v>
      </c>
      <c r="BR12" s="314"/>
      <c r="BS12" s="292"/>
      <c r="BT12" s="292">
        <v>3</v>
      </c>
      <c r="BU12" s="34"/>
      <c r="BV12" s="34">
        <v>3</v>
      </c>
      <c r="BW12" s="34"/>
      <c r="BX12" s="34">
        <v>3</v>
      </c>
      <c r="BY12" s="300"/>
      <c r="BZ12" s="292"/>
      <c r="CA12" s="292">
        <v>3</v>
      </c>
      <c r="CB12" s="34"/>
      <c r="CC12" s="99" t="s">
        <v>141</v>
      </c>
      <c r="CD12" s="34"/>
      <c r="CE12" s="34"/>
      <c r="CF12" s="300"/>
      <c r="CG12" s="303"/>
      <c r="CH12" s="303"/>
      <c r="CI12" s="99"/>
      <c r="CJ12" s="99"/>
      <c r="CK12" s="99"/>
      <c r="CL12" s="99"/>
      <c r="CM12" s="305"/>
      <c r="CN12" s="292"/>
      <c r="CO12" s="292"/>
      <c r="CP12" s="34"/>
      <c r="CQ12" s="34"/>
      <c r="CR12" s="34"/>
      <c r="CS12" s="34"/>
      <c r="CT12" s="300"/>
      <c r="CU12" s="292"/>
      <c r="CV12" s="292"/>
      <c r="CW12" s="34"/>
      <c r="CX12" s="34"/>
      <c r="CY12" s="34"/>
      <c r="CZ12" s="34"/>
      <c r="DA12" s="300"/>
    </row>
    <row r="13" spans="1:105" ht="34.5" customHeight="1">
      <c r="A13" s="25">
        <f t="shared" si="1"/>
        <v>7</v>
      </c>
      <c r="B13" s="205"/>
      <c r="C13" s="295" t="str">
        <f>'kehoach '!B15</f>
        <v>CON21913</v>
      </c>
      <c r="D13" s="296" t="str">
        <f>'kehoach '!C15</f>
        <v>Kết cấu BTCT ứng lực trước</v>
      </c>
      <c r="E13" s="99">
        <f>'kehoach '!H15</f>
        <v>30</v>
      </c>
      <c r="F13" s="306" t="s">
        <v>234</v>
      </c>
      <c r="G13" s="298" t="s">
        <v>232</v>
      </c>
      <c r="H13" s="299"/>
      <c r="I13" s="34"/>
      <c r="J13" s="34"/>
      <c r="K13" s="34"/>
      <c r="L13" s="292"/>
      <c r="M13" s="292"/>
      <c r="N13" s="300"/>
      <c r="O13" s="292"/>
      <c r="P13" s="34"/>
      <c r="Q13" s="34"/>
      <c r="R13" s="34"/>
      <c r="S13" s="292"/>
      <c r="T13" s="292"/>
      <c r="U13" s="301"/>
      <c r="V13" s="299"/>
      <c r="W13" s="292"/>
      <c r="X13" s="292"/>
      <c r="Y13" s="292"/>
      <c r="Z13" s="292"/>
      <c r="AA13" s="34"/>
      <c r="AB13" s="300"/>
      <c r="AC13" s="292"/>
      <c r="AD13" s="34"/>
      <c r="AE13" s="292"/>
      <c r="AF13" s="34"/>
      <c r="AG13" s="292"/>
      <c r="AH13" s="34"/>
      <c r="AI13" s="300"/>
      <c r="AJ13" s="292"/>
      <c r="AK13" s="292"/>
      <c r="AL13" s="34"/>
      <c r="AM13" s="292"/>
      <c r="AN13" s="315"/>
      <c r="AO13" s="34"/>
      <c r="AP13" s="302"/>
      <c r="AQ13" s="292"/>
      <c r="AR13" s="292"/>
      <c r="AS13" s="34"/>
      <c r="AT13" s="34"/>
      <c r="AU13" s="34"/>
      <c r="AV13" s="34"/>
      <c r="AW13" s="300"/>
      <c r="AX13" s="292"/>
      <c r="AY13" s="292">
        <v>3</v>
      </c>
      <c r="AZ13" s="34"/>
      <c r="BA13" s="34">
        <v>3</v>
      </c>
      <c r="BB13" s="34"/>
      <c r="BC13" s="34">
        <v>3</v>
      </c>
      <c r="BD13" s="300"/>
      <c r="BE13" s="292"/>
      <c r="BF13" s="292">
        <v>3</v>
      </c>
      <c r="BG13" s="34"/>
      <c r="BH13" s="34">
        <v>3</v>
      </c>
      <c r="BI13" s="34"/>
      <c r="BJ13" s="34">
        <v>3</v>
      </c>
      <c r="BK13" s="300"/>
      <c r="BL13" s="292"/>
      <c r="BM13" s="292">
        <v>3</v>
      </c>
      <c r="BN13" s="34"/>
      <c r="BO13" s="34">
        <v>3</v>
      </c>
      <c r="BP13" s="34"/>
      <c r="BQ13" s="34">
        <v>3</v>
      </c>
      <c r="BR13" s="300"/>
      <c r="BS13" s="292"/>
      <c r="BT13" s="292">
        <v>3</v>
      </c>
      <c r="BU13" s="34"/>
      <c r="BV13" s="34"/>
      <c r="BW13" s="34"/>
      <c r="BX13" s="99" t="s">
        <v>141</v>
      </c>
      <c r="BY13" s="300"/>
      <c r="BZ13" s="292"/>
      <c r="CA13" s="292"/>
      <c r="CB13" s="34"/>
      <c r="CC13" s="34"/>
      <c r="CD13" s="34"/>
      <c r="CE13" s="34"/>
      <c r="CF13" s="300"/>
      <c r="CG13" s="303"/>
      <c r="CH13" s="303"/>
      <c r="CI13" s="99"/>
      <c r="CJ13" s="99"/>
      <c r="CK13" s="99"/>
      <c r="CL13" s="99"/>
      <c r="CM13" s="305"/>
      <c r="CN13" s="292"/>
      <c r="CO13" s="292"/>
      <c r="CP13" s="34"/>
      <c r="CQ13" s="34"/>
      <c r="CR13" s="34"/>
      <c r="CS13" s="34"/>
      <c r="CT13" s="300"/>
      <c r="CU13" s="292"/>
      <c r="CV13" s="292"/>
      <c r="CW13" s="34"/>
      <c r="CX13" s="34"/>
      <c r="CY13" s="34"/>
      <c r="CZ13" s="304"/>
      <c r="DA13" s="300"/>
    </row>
    <row r="14" spans="1:105" ht="34.5" customHeight="1">
      <c r="A14" s="25">
        <f t="shared" si="1"/>
        <v>8</v>
      </c>
      <c r="B14" s="205"/>
      <c r="C14" s="295" t="e">
        <f>'kehoach '!#REF!</f>
        <v>#REF!</v>
      </c>
      <c r="D14" s="296" t="e">
        <f>'kehoach '!#REF!</f>
        <v>#REF!</v>
      </c>
      <c r="E14" s="99" t="e">
        <f>'kehoach '!#REF!</f>
        <v>#REF!</v>
      </c>
      <c r="F14" s="306" t="s">
        <v>109</v>
      </c>
      <c r="G14" s="298" t="s">
        <v>231</v>
      </c>
      <c r="H14" s="299">
        <v>3</v>
      </c>
      <c r="I14" s="34"/>
      <c r="J14" s="34">
        <v>3</v>
      </c>
      <c r="K14" s="34"/>
      <c r="L14" s="292">
        <v>3</v>
      </c>
      <c r="M14" s="292"/>
      <c r="N14" s="300" t="s">
        <v>235</v>
      </c>
      <c r="O14" s="292">
        <v>3</v>
      </c>
      <c r="P14" s="34"/>
      <c r="Q14" s="34">
        <v>3</v>
      </c>
      <c r="R14" s="34"/>
      <c r="S14" s="292">
        <v>3</v>
      </c>
      <c r="T14" s="292"/>
      <c r="U14" s="301" t="s">
        <v>235</v>
      </c>
      <c r="V14" s="299">
        <v>3</v>
      </c>
      <c r="W14" s="292"/>
      <c r="X14" s="292">
        <v>3</v>
      </c>
      <c r="Y14" s="292"/>
      <c r="Z14" s="292">
        <v>3</v>
      </c>
      <c r="AA14" s="34"/>
      <c r="AB14" s="300" t="s">
        <v>235</v>
      </c>
      <c r="AC14" s="292">
        <v>3</v>
      </c>
      <c r="AD14" s="34"/>
      <c r="AE14" s="292">
        <v>3</v>
      </c>
      <c r="AF14" s="34"/>
      <c r="AG14" s="292">
        <v>3</v>
      </c>
      <c r="AH14" s="292"/>
      <c r="AI14" s="300" t="s">
        <v>235</v>
      </c>
      <c r="AJ14" s="292">
        <v>3</v>
      </c>
      <c r="AK14" s="34"/>
      <c r="AL14" s="34"/>
      <c r="AM14" s="292"/>
      <c r="AN14" s="315">
        <v>3</v>
      </c>
      <c r="AO14" s="34"/>
      <c r="AP14" s="302" t="s">
        <v>235</v>
      </c>
      <c r="AQ14" s="292">
        <v>3</v>
      </c>
      <c r="AR14" s="292"/>
      <c r="AS14" s="34"/>
      <c r="AT14" s="34"/>
      <c r="AU14" s="34"/>
      <c r="AV14" s="34"/>
      <c r="AW14" s="300"/>
      <c r="AX14" s="292"/>
      <c r="AY14" s="292"/>
      <c r="AZ14" s="99" t="s">
        <v>95</v>
      </c>
      <c r="BA14" s="34"/>
      <c r="BB14" s="34"/>
      <c r="BC14" s="34"/>
      <c r="BD14" s="300"/>
      <c r="BE14" s="292"/>
      <c r="BF14" s="292"/>
      <c r="BG14" s="34"/>
      <c r="BH14" s="34"/>
      <c r="BI14" s="34"/>
      <c r="BJ14" s="34"/>
      <c r="BK14" s="300"/>
      <c r="BL14" s="292"/>
      <c r="BM14" s="292"/>
      <c r="BN14" s="34"/>
      <c r="BO14" s="34"/>
      <c r="BP14" s="34"/>
      <c r="BQ14" s="34"/>
      <c r="BR14" s="300"/>
      <c r="BS14" s="292"/>
      <c r="BT14" s="292"/>
      <c r="BU14" s="34"/>
      <c r="BV14" s="34"/>
      <c r="BW14" s="34"/>
      <c r="BX14" s="34"/>
      <c r="BY14" s="300"/>
      <c r="BZ14" s="292"/>
      <c r="CA14" s="292"/>
      <c r="CB14" s="34"/>
      <c r="CC14" s="34"/>
      <c r="CD14" s="34"/>
      <c r="CE14" s="34"/>
      <c r="CF14" s="300"/>
      <c r="CG14" s="303"/>
      <c r="CH14" s="303"/>
      <c r="CI14" s="99"/>
      <c r="CJ14" s="99"/>
      <c r="CK14" s="99"/>
      <c r="CL14" s="99"/>
      <c r="CM14" s="305"/>
      <c r="CN14" s="292"/>
      <c r="CO14" s="316"/>
      <c r="CP14" s="34"/>
      <c r="CQ14" s="34"/>
      <c r="CR14" s="34"/>
      <c r="CS14" s="34"/>
      <c r="CT14" s="300"/>
      <c r="CU14" s="292"/>
      <c r="CV14" s="292"/>
      <c r="CW14" s="34"/>
      <c r="CX14" s="34"/>
      <c r="CY14" s="34"/>
      <c r="CZ14" s="34"/>
      <c r="DA14" s="300"/>
    </row>
    <row r="15" spans="1:105" ht="34.5" customHeight="1">
      <c r="A15" s="25">
        <f t="shared" si="1"/>
        <v>9</v>
      </c>
      <c r="B15" s="205"/>
      <c r="C15" s="295" t="str">
        <f>'kehoach '!B20</f>
        <v>CON27002</v>
      </c>
      <c r="D15" s="296" t="str">
        <f>'kehoach '!C20</f>
        <v>TN&amp;KĐCT</v>
      </c>
      <c r="E15" s="99">
        <f>'kehoach '!H20</f>
        <v>60</v>
      </c>
      <c r="F15" s="306" t="s">
        <v>172</v>
      </c>
      <c r="G15" s="298" t="s">
        <v>236</v>
      </c>
      <c r="H15" s="299"/>
      <c r="I15" s="34"/>
      <c r="J15" s="34"/>
      <c r="K15" s="34"/>
      <c r="L15" s="292"/>
      <c r="M15" s="292"/>
      <c r="N15" s="300"/>
      <c r="O15" s="292"/>
      <c r="P15" s="34"/>
      <c r="Q15" s="34"/>
      <c r="R15" s="34"/>
      <c r="S15" s="292"/>
      <c r="T15" s="292"/>
      <c r="U15" s="301"/>
      <c r="V15" s="299"/>
      <c r="W15" s="292"/>
      <c r="X15" s="292"/>
      <c r="Y15" s="292"/>
      <c r="Z15" s="292"/>
      <c r="AA15" s="34"/>
      <c r="AB15" s="300"/>
      <c r="AC15" s="292"/>
      <c r="AD15" s="34"/>
      <c r="AE15" s="292"/>
      <c r="AF15" s="34"/>
      <c r="AG15" s="292"/>
      <c r="AH15" s="292"/>
      <c r="AI15" s="317"/>
      <c r="AJ15" s="292"/>
      <c r="AK15" s="34">
        <v>3</v>
      </c>
      <c r="AL15" s="34"/>
      <c r="AM15" s="292">
        <v>3</v>
      </c>
      <c r="AN15" s="315"/>
      <c r="AO15" s="34">
        <v>3</v>
      </c>
      <c r="AP15" s="302"/>
      <c r="AQ15" s="292"/>
      <c r="AR15" s="292">
        <v>3</v>
      </c>
      <c r="AS15" s="34"/>
      <c r="AT15" s="292">
        <v>3</v>
      </c>
      <c r="AU15" s="34"/>
      <c r="AV15" s="34"/>
      <c r="AW15" s="300"/>
      <c r="AX15" s="292"/>
      <c r="AY15" s="292">
        <v>3</v>
      </c>
      <c r="AZ15" s="34"/>
      <c r="BA15" s="34">
        <v>3</v>
      </c>
      <c r="BB15" s="34"/>
      <c r="BC15" s="34">
        <v>3</v>
      </c>
      <c r="BD15" s="300"/>
      <c r="BE15" s="292"/>
      <c r="BF15" s="292">
        <v>3</v>
      </c>
      <c r="BG15" s="34"/>
      <c r="BH15" s="34">
        <v>3</v>
      </c>
      <c r="BI15" s="34"/>
      <c r="BJ15" s="34">
        <v>3</v>
      </c>
      <c r="BK15" s="300"/>
      <c r="BL15" s="292"/>
      <c r="BM15" s="292">
        <v>3</v>
      </c>
      <c r="BN15" s="34"/>
      <c r="BO15" s="34">
        <v>3</v>
      </c>
      <c r="BP15" s="34"/>
      <c r="BQ15" s="34">
        <v>3</v>
      </c>
      <c r="BR15" s="300"/>
      <c r="BS15" s="292"/>
      <c r="BT15" s="292">
        <v>3</v>
      </c>
      <c r="BU15" s="34"/>
      <c r="BV15" s="34"/>
      <c r="BW15" s="34"/>
      <c r="BX15" s="34"/>
      <c r="BY15" s="300"/>
      <c r="BZ15" s="292"/>
      <c r="CA15" s="303" t="s">
        <v>95</v>
      </c>
      <c r="CB15" s="34"/>
      <c r="CC15" s="34"/>
      <c r="CD15" s="34"/>
      <c r="CE15" s="34"/>
      <c r="CF15" s="300"/>
      <c r="CG15" s="303"/>
      <c r="CH15" s="303"/>
      <c r="CI15" s="99"/>
      <c r="CJ15" s="99"/>
      <c r="CK15" s="99"/>
      <c r="CL15" s="99"/>
      <c r="CM15" s="305"/>
      <c r="CN15" s="292"/>
      <c r="CO15" s="292"/>
      <c r="CP15" s="34"/>
      <c r="CQ15" s="34"/>
      <c r="CR15" s="34"/>
      <c r="CS15" s="34"/>
      <c r="CT15" s="300"/>
      <c r="CU15" s="292"/>
      <c r="CV15" s="292"/>
      <c r="CW15" s="34"/>
      <c r="CX15" s="34"/>
      <c r="CY15" s="34"/>
      <c r="CZ15" s="34"/>
      <c r="DA15" s="300"/>
    </row>
    <row r="16" spans="1:105" ht="34.5" customHeight="1">
      <c r="A16" s="25">
        <f t="shared" si="1"/>
        <v>10</v>
      </c>
      <c r="B16" s="205"/>
      <c r="C16" s="295" t="str">
        <f>'kehoach '!B23</f>
        <v>ARC24054</v>
      </c>
      <c r="D16" s="296" t="str">
        <f>'kehoach '!C23</f>
        <v>Dự toán</v>
      </c>
      <c r="E16" s="99">
        <f>'kehoach '!H23</f>
        <v>60</v>
      </c>
      <c r="F16" s="306" t="s">
        <v>237</v>
      </c>
      <c r="G16" s="298" t="s">
        <v>236</v>
      </c>
      <c r="H16" s="299">
        <v>3</v>
      </c>
      <c r="I16" s="34"/>
      <c r="J16" s="34">
        <v>3</v>
      </c>
      <c r="K16" s="34"/>
      <c r="L16" s="292">
        <v>3</v>
      </c>
      <c r="M16" s="292"/>
      <c r="N16" s="300"/>
      <c r="O16" s="292">
        <v>3</v>
      </c>
      <c r="P16" s="34"/>
      <c r="Q16" s="34">
        <v>3</v>
      </c>
      <c r="R16" s="34"/>
      <c r="S16" s="292">
        <v>3</v>
      </c>
      <c r="T16" s="292"/>
      <c r="U16" s="301"/>
      <c r="V16" s="299">
        <v>3</v>
      </c>
      <c r="W16" s="292"/>
      <c r="X16" s="292">
        <v>3</v>
      </c>
      <c r="Y16" s="292"/>
      <c r="Z16" s="292">
        <v>3</v>
      </c>
      <c r="AA16" s="34"/>
      <c r="AB16" s="300"/>
      <c r="AC16" s="292">
        <v>3</v>
      </c>
      <c r="AD16" s="34"/>
      <c r="AE16" s="292">
        <v>3</v>
      </c>
      <c r="AF16" s="34"/>
      <c r="AG16" s="292">
        <v>3</v>
      </c>
      <c r="AH16" s="292"/>
      <c r="AI16" s="300"/>
      <c r="AJ16" s="292">
        <v>3</v>
      </c>
      <c r="AK16" s="34"/>
      <c r="AL16" s="34"/>
      <c r="AM16" s="292"/>
      <c r="AN16" s="315">
        <v>3</v>
      </c>
      <c r="AO16" s="34"/>
      <c r="AP16" s="302"/>
      <c r="AQ16" s="292">
        <v>3</v>
      </c>
      <c r="AR16" s="292"/>
      <c r="AS16" s="34"/>
      <c r="AT16" s="34"/>
      <c r="AU16" s="34"/>
      <c r="AV16" s="34"/>
      <c r="AW16" s="300"/>
      <c r="AX16" s="292"/>
      <c r="AY16" s="292"/>
      <c r="AZ16" s="34"/>
      <c r="BA16" s="34"/>
      <c r="BB16" s="99" t="s">
        <v>95</v>
      </c>
      <c r="BC16" s="34"/>
      <c r="BD16" s="317"/>
      <c r="BE16" s="292"/>
      <c r="BF16" s="292"/>
      <c r="BG16" s="34"/>
      <c r="BH16" s="34"/>
      <c r="BI16" s="34"/>
      <c r="BJ16" s="34"/>
      <c r="BK16" s="300"/>
      <c r="BL16" s="292"/>
      <c r="BM16" s="292"/>
      <c r="BN16" s="34"/>
      <c r="BO16" s="34"/>
      <c r="BP16" s="34"/>
      <c r="BQ16" s="34"/>
      <c r="BR16" s="300"/>
      <c r="BS16" s="292"/>
      <c r="BT16" s="292"/>
      <c r="BU16" s="34"/>
      <c r="BV16" s="34"/>
      <c r="BW16" s="34"/>
      <c r="BX16" s="34"/>
      <c r="BY16" s="300"/>
      <c r="BZ16" s="292"/>
      <c r="CA16" s="292"/>
      <c r="CB16" s="34"/>
      <c r="CC16" s="34"/>
      <c r="CD16" s="34"/>
      <c r="CE16" s="34"/>
      <c r="CF16" s="300"/>
      <c r="CG16" s="303"/>
      <c r="CH16" s="303"/>
      <c r="CI16" s="99"/>
      <c r="CJ16" s="99"/>
      <c r="CK16" s="99"/>
      <c r="CL16" s="99"/>
      <c r="CM16" s="305"/>
      <c r="CN16" s="292"/>
      <c r="CO16" s="292"/>
      <c r="CP16" s="34"/>
      <c r="CQ16" s="34"/>
      <c r="CR16" s="34"/>
      <c r="CS16" s="34"/>
      <c r="CT16" s="300"/>
      <c r="CU16" s="292"/>
      <c r="CV16" s="292"/>
      <c r="CW16" s="34"/>
      <c r="CX16" s="34"/>
      <c r="CY16" s="34"/>
      <c r="CZ16" s="34"/>
      <c r="DA16" s="300"/>
    </row>
    <row r="17" spans="1:105" ht="34.5" customHeight="1">
      <c r="A17" s="25">
        <f t="shared" si="1"/>
        <v>11</v>
      </c>
      <c r="B17" s="205"/>
      <c r="C17" s="295" t="str">
        <f>'kehoach '!B25</f>
        <v>CON25048</v>
      </c>
      <c r="D17" s="296" t="str">
        <f>'kehoach '!C25</f>
        <v>Tổ chức thi công</v>
      </c>
      <c r="E17" s="99">
        <f>'kehoach '!H25</f>
        <v>23</v>
      </c>
      <c r="F17" s="306" t="s">
        <v>120</v>
      </c>
      <c r="G17" s="298" t="s">
        <v>236</v>
      </c>
      <c r="H17" s="299"/>
      <c r="I17" s="34">
        <v>3</v>
      </c>
      <c r="J17" s="34"/>
      <c r="K17" s="34">
        <v>3</v>
      </c>
      <c r="L17" s="292"/>
      <c r="M17" s="292">
        <v>3</v>
      </c>
      <c r="N17" s="300"/>
      <c r="O17" s="292"/>
      <c r="P17" s="34">
        <v>3</v>
      </c>
      <c r="Q17" s="34"/>
      <c r="R17" s="34">
        <v>3</v>
      </c>
      <c r="S17" s="292"/>
      <c r="T17" s="292">
        <v>3</v>
      </c>
      <c r="U17" s="301"/>
      <c r="V17" s="299"/>
      <c r="W17" s="292">
        <v>3</v>
      </c>
      <c r="X17" s="292"/>
      <c r="Y17" s="292">
        <v>3</v>
      </c>
      <c r="Z17" s="292"/>
      <c r="AA17" s="34">
        <v>3</v>
      </c>
      <c r="AB17" s="300"/>
      <c r="AC17" s="292"/>
      <c r="AD17" s="34">
        <v>3</v>
      </c>
      <c r="AE17" s="292"/>
      <c r="AF17" s="34">
        <v>3</v>
      </c>
      <c r="AG17" s="292"/>
      <c r="AH17" s="292">
        <v>3</v>
      </c>
      <c r="AI17" s="300"/>
      <c r="AJ17" s="292"/>
      <c r="AK17" s="34">
        <v>3</v>
      </c>
      <c r="AL17" s="34"/>
      <c r="AM17" s="292">
        <v>3</v>
      </c>
      <c r="AN17" s="315"/>
      <c r="AO17" s="34">
        <v>3</v>
      </c>
      <c r="AP17" s="302"/>
      <c r="AQ17" s="292"/>
      <c r="AR17" s="292">
        <v>3</v>
      </c>
      <c r="AS17" s="34"/>
      <c r="AT17" s="34">
        <v>3</v>
      </c>
      <c r="AU17" s="34"/>
      <c r="AV17" s="34"/>
      <c r="AW17" s="300"/>
      <c r="AX17" s="292"/>
      <c r="AY17" s="292">
        <v>3</v>
      </c>
      <c r="AZ17" s="34"/>
      <c r="BA17" s="34">
        <v>3</v>
      </c>
      <c r="BB17" s="34"/>
      <c r="BC17" s="34">
        <v>3</v>
      </c>
      <c r="BD17" s="300"/>
      <c r="BE17" s="292"/>
      <c r="BF17" s="292"/>
      <c r="BG17" s="99" t="s">
        <v>95</v>
      </c>
      <c r="BH17" s="34"/>
      <c r="BI17" s="34"/>
      <c r="BJ17" s="34"/>
      <c r="BK17" s="300"/>
      <c r="BL17" s="292"/>
      <c r="BM17" s="292"/>
      <c r="BN17" s="34"/>
      <c r="BO17" s="34"/>
      <c r="BP17" s="34"/>
      <c r="BQ17" s="34"/>
      <c r="BR17" s="300"/>
      <c r="BS17" s="292"/>
      <c r="BT17" s="292"/>
      <c r="BU17" s="34"/>
      <c r="BV17" s="34"/>
      <c r="BW17" s="34"/>
      <c r="BX17" s="34"/>
      <c r="BY17" s="300"/>
      <c r="BZ17" s="292"/>
      <c r="CA17" s="292"/>
      <c r="CB17" s="34"/>
      <c r="CC17" s="34"/>
      <c r="CD17" s="34"/>
      <c r="CE17" s="34"/>
      <c r="CF17" s="300"/>
      <c r="CG17" s="303"/>
      <c r="CH17" s="303"/>
      <c r="CI17" s="99"/>
      <c r="CJ17" s="99"/>
      <c r="CK17" s="99"/>
      <c r="CL17" s="99"/>
      <c r="CM17" s="305"/>
      <c r="CN17" s="292"/>
      <c r="CO17" s="292"/>
      <c r="CP17" s="34"/>
      <c r="CQ17" s="34"/>
      <c r="CR17" s="34"/>
      <c r="CS17" s="34"/>
      <c r="CT17" s="300"/>
      <c r="CU17" s="292"/>
      <c r="CV17" s="292"/>
      <c r="CW17" s="304"/>
      <c r="CX17" s="34"/>
      <c r="CY17" s="34"/>
      <c r="CZ17" s="34"/>
      <c r="DA17" s="300"/>
    </row>
    <row r="18" spans="1:105" ht="34.5" customHeight="1">
      <c r="A18" s="25">
        <f t="shared" si="1"/>
        <v>12</v>
      </c>
      <c r="B18" s="205"/>
      <c r="C18" s="295" t="e">
        <f>'kehoach '!#REF!</f>
        <v>#REF!</v>
      </c>
      <c r="D18" s="296" t="e">
        <f>'kehoach '!#REF!</f>
        <v>#REF!</v>
      </c>
      <c r="E18" s="99" t="e">
        <f>'kehoach '!#REF!</f>
        <v>#REF!</v>
      </c>
      <c r="F18" s="306" t="s">
        <v>238</v>
      </c>
      <c r="G18" s="298" t="s">
        <v>231</v>
      </c>
      <c r="H18" s="299"/>
      <c r="I18" s="34"/>
      <c r="J18" s="34"/>
      <c r="K18" s="34"/>
      <c r="L18" s="292"/>
      <c r="M18" s="292"/>
      <c r="N18" s="300"/>
      <c r="O18" s="292"/>
      <c r="P18" s="34"/>
      <c r="Q18" s="34"/>
      <c r="R18" s="34"/>
      <c r="S18" s="292"/>
      <c r="T18" s="292"/>
      <c r="U18" s="301"/>
      <c r="V18" s="299"/>
      <c r="W18" s="292"/>
      <c r="X18" s="292"/>
      <c r="Y18" s="292"/>
      <c r="Z18" s="292"/>
      <c r="AA18" s="34"/>
      <c r="AB18" s="300"/>
      <c r="AC18" s="292"/>
      <c r="AD18" s="34"/>
      <c r="AE18" s="292"/>
      <c r="AF18" s="34"/>
      <c r="AG18" s="292"/>
      <c r="AH18" s="292"/>
      <c r="AI18" s="300"/>
      <c r="AJ18" s="292"/>
      <c r="AK18" s="34"/>
      <c r="AL18" s="34"/>
      <c r="AM18" s="292"/>
      <c r="AN18" s="315"/>
      <c r="AO18" s="34"/>
      <c r="AP18" s="302"/>
      <c r="AQ18" s="292">
        <v>3</v>
      </c>
      <c r="AR18" s="292"/>
      <c r="AS18" s="34">
        <v>3</v>
      </c>
      <c r="AT18" s="34"/>
      <c r="AU18" s="34"/>
      <c r="AV18" s="34"/>
      <c r="AW18" s="300"/>
      <c r="AX18" s="292"/>
      <c r="AY18" s="292"/>
      <c r="AZ18" s="34">
        <v>3</v>
      </c>
      <c r="BA18" s="34"/>
      <c r="BB18" s="34">
        <v>3</v>
      </c>
      <c r="BC18" s="34"/>
      <c r="BD18" s="300" t="s">
        <v>235</v>
      </c>
      <c r="BE18" s="292">
        <v>3</v>
      </c>
      <c r="BF18" s="292"/>
      <c r="BG18" s="34">
        <v>3</v>
      </c>
      <c r="BH18" s="34"/>
      <c r="BI18" s="34">
        <v>3</v>
      </c>
      <c r="BJ18" s="34"/>
      <c r="BK18" s="300" t="s">
        <v>235</v>
      </c>
      <c r="BL18" s="292">
        <v>3</v>
      </c>
      <c r="BM18" s="292"/>
      <c r="BN18" s="34"/>
      <c r="BO18" s="34"/>
      <c r="BP18" s="99" t="s">
        <v>95</v>
      </c>
      <c r="BQ18" s="34"/>
      <c r="BR18" s="300"/>
      <c r="BS18" s="292"/>
      <c r="BT18" s="292"/>
      <c r="BU18" s="34"/>
      <c r="BV18" s="34"/>
      <c r="BW18" s="34"/>
      <c r="BX18" s="34"/>
      <c r="BY18" s="300"/>
      <c r="BZ18" s="292"/>
      <c r="CA18" s="292"/>
      <c r="CB18" s="34"/>
      <c r="CC18" s="34"/>
      <c r="CD18" s="34"/>
      <c r="CE18" s="34"/>
      <c r="CF18" s="300"/>
      <c r="CG18" s="303"/>
      <c r="CH18" s="303"/>
      <c r="CI18" s="99"/>
      <c r="CJ18" s="99"/>
      <c r="CK18" s="99"/>
      <c r="CL18" s="99"/>
      <c r="CM18" s="305"/>
      <c r="CN18" s="292"/>
      <c r="CO18" s="292"/>
      <c r="CP18" s="34"/>
      <c r="CQ18" s="34"/>
      <c r="CR18" s="34"/>
      <c r="CS18" s="34"/>
      <c r="CT18" s="300"/>
      <c r="CU18" s="292"/>
      <c r="CV18" s="292"/>
      <c r="CW18" s="34"/>
      <c r="CX18" s="34"/>
      <c r="CY18" s="34"/>
      <c r="CZ18" s="34"/>
      <c r="DA18" s="300"/>
    </row>
    <row r="19" spans="1:105" ht="34.5" customHeight="1">
      <c r="A19" s="25">
        <f t="shared" si="1"/>
        <v>13</v>
      </c>
      <c r="B19" s="205"/>
      <c r="C19" s="295" t="e">
        <f>'kehoach '!#REF!</f>
        <v>#REF!</v>
      </c>
      <c r="D19" s="296" t="e">
        <f>'kehoach '!#REF!</f>
        <v>#REF!</v>
      </c>
      <c r="E19" s="99" t="e">
        <f>'kehoach '!#REF!</f>
        <v>#REF!</v>
      </c>
      <c r="F19" s="306" t="s">
        <v>149</v>
      </c>
      <c r="G19" s="298" t="s">
        <v>239</v>
      </c>
      <c r="H19" s="299"/>
      <c r="I19" s="34"/>
      <c r="J19" s="34"/>
      <c r="K19" s="34"/>
      <c r="L19" s="292"/>
      <c r="M19" s="292"/>
      <c r="N19" s="300"/>
      <c r="O19" s="292"/>
      <c r="P19" s="34"/>
      <c r="Q19" s="34"/>
      <c r="R19" s="34"/>
      <c r="S19" s="292"/>
      <c r="T19" s="292"/>
      <c r="U19" s="301"/>
      <c r="V19" s="299"/>
      <c r="W19" s="292"/>
      <c r="X19" s="292"/>
      <c r="Y19" s="292"/>
      <c r="Z19" s="292"/>
      <c r="AA19" s="34"/>
      <c r="AB19" s="300"/>
      <c r="AC19" s="292">
        <v>3</v>
      </c>
      <c r="AD19" s="34"/>
      <c r="AE19" s="292">
        <v>3</v>
      </c>
      <c r="AF19" s="34"/>
      <c r="AG19" s="292">
        <v>3</v>
      </c>
      <c r="AH19" s="292"/>
      <c r="AI19" s="300" t="s">
        <v>235</v>
      </c>
      <c r="AJ19" s="292">
        <v>3</v>
      </c>
      <c r="AK19" s="34"/>
      <c r="AL19" s="34"/>
      <c r="AM19" s="292"/>
      <c r="AN19" s="315">
        <v>3</v>
      </c>
      <c r="AO19" s="34"/>
      <c r="AP19" s="302" t="s">
        <v>235</v>
      </c>
      <c r="AQ19" s="292">
        <v>3</v>
      </c>
      <c r="AR19" s="292"/>
      <c r="AS19" s="34">
        <v>3</v>
      </c>
      <c r="AT19" s="34"/>
      <c r="AU19" s="34"/>
      <c r="AV19" s="34"/>
      <c r="AW19" s="300"/>
      <c r="AX19" s="292"/>
      <c r="AY19" s="292"/>
      <c r="AZ19" s="34">
        <v>3</v>
      </c>
      <c r="BA19" s="34"/>
      <c r="BB19" s="34">
        <v>3</v>
      </c>
      <c r="BC19" s="34"/>
      <c r="BD19" s="300" t="s">
        <v>235</v>
      </c>
      <c r="BE19" s="292">
        <v>3</v>
      </c>
      <c r="BF19" s="316"/>
      <c r="BG19" s="34">
        <v>3</v>
      </c>
      <c r="BH19" s="34"/>
      <c r="BI19" s="34">
        <v>3</v>
      </c>
      <c r="BJ19" s="34"/>
      <c r="BK19" s="300" t="s">
        <v>235</v>
      </c>
      <c r="BL19" s="292"/>
      <c r="BM19" s="292"/>
      <c r="BN19" s="34"/>
      <c r="BO19" s="99" t="s">
        <v>95</v>
      </c>
      <c r="BP19" s="34"/>
      <c r="BQ19" s="34"/>
      <c r="BR19" s="300"/>
      <c r="BS19" s="292"/>
      <c r="BT19" s="292"/>
      <c r="BU19" s="34"/>
      <c r="BV19" s="34"/>
      <c r="BW19" s="34"/>
      <c r="BX19" s="34"/>
      <c r="BY19" s="300"/>
      <c r="BZ19" s="292"/>
      <c r="CA19" s="292"/>
      <c r="CB19" s="34"/>
      <c r="CC19" s="34"/>
      <c r="CD19" s="34"/>
      <c r="CE19" s="34"/>
      <c r="CF19" s="300"/>
      <c r="CG19" s="303"/>
      <c r="CH19" s="303"/>
      <c r="CI19" s="99"/>
      <c r="CJ19" s="99"/>
      <c r="CK19" s="99"/>
      <c r="CL19" s="99"/>
      <c r="CM19" s="305"/>
      <c r="CN19" s="292"/>
      <c r="CO19" s="292"/>
      <c r="CP19" s="34"/>
      <c r="CQ19" s="34"/>
      <c r="CR19" s="34"/>
      <c r="CS19" s="34"/>
      <c r="CT19" s="300"/>
      <c r="CU19" s="292"/>
      <c r="CV19" s="292"/>
      <c r="CW19" s="34"/>
      <c r="CX19" s="34"/>
      <c r="CY19" s="34"/>
      <c r="CZ19" s="34"/>
      <c r="DA19" s="300"/>
    </row>
    <row r="20" spans="1:105" ht="34.5" customHeight="1">
      <c r="A20" s="25">
        <f t="shared" si="1"/>
        <v>14</v>
      </c>
      <c r="B20" s="205"/>
      <c r="C20" s="295" t="e">
        <f>'kehoach '!#REF!</f>
        <v>#REF!</v>
      </c>
      <c r="D20" s="296" t="e">
        <f>'kehoach '!#REF!</f>
        <v>#REF!</v>
      </c>
      <c r="E20" s="99" t="e">
        <f>'kehoach '!#REF!</f>
        <v>#REF!</v>
      </c>
      <c r="F20" s="306" t="s">
        <v>146</v>
      </c>
      <c r="G20" s="298" t="s">
        <v>231</v>
      </c>
      <c r="H20" s="299"/>
      <c r="I20" s="34"/>
      <c r="J20" s="34"/>
      <c r="K20" s="34"/>
      <c r="L20" s="292"/>
      <c r="M20" s="292"/>
      <c r="N20" s="300"/>
      <c r="O20" s="292"/>
      <c r="P20" s="34"/>
      <c r="Q20" s="34"/>
      <c r="R20" s="34"/>
      <c r="S20" s="292"/>
      <c r="T20" s="292"/>
      <c r="U20" s="301"/>
      <c r="V20" s="299"/>
      <c r="W20" s="292"/>
      <c r="X20" s="292"/>
      <c r="Y20" s="292"/>
      <c r="Z20" s="292"/>
      <c r="AA20" s="34"/>
      <c r="AB20" s="300"/>
      <c r="AC20" s="292"/>
      <c r="AD20" s="34"/>
      <c r="AE20" s="292"/>
      <c r="AF20" s="34"/>
      <c r="AG20" s="292"/>
      <c r="AH20" s="292"/>
      <c r="AI20" s="300"/>
      <c r="AJ20" s="292"/>
      <c r="AK20" s="34"/>
      <c r="AL20" s="34"/>
      <c r="AM20" s="292"/>
      <c r="AN20" s="315"/>
      <c r="AO20" s="34"/>
      <c r="AP20" s="302"/>
      <c r="AQ20" s="292"/>
      <c r="AR20" s="292"/>
      <c r="AS20" s="34"/>
      <c r="AT20" s="34">
        <v>3</v>
      </c>
      <c r="AU20" s="34"/>
      <c r="AV20" s="34"/>
      <c r="AW20" s="300"/>
      <c r="AX20" s="292"/>
      <c r="AY20" s="292">
        <v>3</v>
      </c>
      <c r="AZ20" s="34"/>
      <c r="BA20" s="34">
        <v>3</v>
      </c>
      <c r="BB20" s="34"/>
      <c r="BC20" s="34">
        <v>3</v>
      </c>
      <c r="BD20" s="300"/>
      <c r="BE20" s="292"/>
      <c r="BF20" s="292">
        <v>3</v>
      </c>
      <c r="BG20" s="34"/>
      <c r="BH20" s="34">
        <v>3</v>
      </c>
      <c r="BI20" s="34"/>
      <c r="BJ20" s="34">
        <v>3</v>
      </c>
      <c r="BK20" s="300"/>
      <c r="BL20" s="292"/>
      <c r="BM20" s="292">
        <v>3</v>
      </c>
      <c r="BN20" s="34"/>
      <c r="BO20" s="34">
        <v>3</v>
      </c>
      <c r="BP20" s="34"/>
      <c r="BQ20" s="34">
        <v>3</v>
      </c>
      <c r="BR20" s="300"/>
      <c r="BS20" s="292"/>
      <c r="BT20" s="292"/>
      <c r="BU20" s="99" t="s">
        <v>95</v>
      </c>
      <c r="BV20" s="34"/>
      <c r="BW20" s="34"/>
      <c r="BX20" s="34"/>
      <c r="BY20" s="300"/>
      <c r="BZ20" s="292"/>
      <c r="CA20" s="292"/>
      <c r="CB20" s="34"/>
      <c r="CC20" s="34"/>
      <c r="CD20" s="34"/>
      <c r="CE20" s="34"/>
      <c r="CF20" s="300"/>
      <c r="CG20" s="303"/>
      <c r="CH20" s="303"/>
      <c r="CI20" s="99"/>
      <c r="CJ20" s="99"/>
      <c r="CK20" s="99"/>
      <c r="CL20" s="99"/>
      <c r="CM20" s="305"/>
      <c r="CN20" s="292"/>
      <c r="CO20" s="292"/>
      <c r="CP20" s="34"/>
      <c r="CQ20" s="34"/>
      <c r="CR20" s="34"/>
      <c r="CS20" s="34"/>
      <c r="CT20" s="300"/>
      <c r="CU20" s="292"/>
      <c r="CV20" s="292"/>
      <c r="CW20" s="34"/>
      <c r="CX20" s="34"/>
      <c r="CY20" s="34"/>
      <c r="CZ20" s="34"/>
      <c r="DA20" s="300"/>
    </row>
    <row r="21" spans="1:105" ht="34.5" customHeight="1">
      <c r="A21" s="25">
        <f t="shared" si="1"/>
        <v>15</v>
      </c>
      <c r="B21" s="205"/>
      <c r="C21" s="295" t="e">
        <f>'kehoach '!#REF!</f>
        <v>#REF!</v>
      </c>
      <c r="D21" s="296" t="e">
        <f>'kehoach '!#REF!</f>
        <v>#REF!</v>
      </c>
      <c r="E21" s="99" t="e">
        <f>'kehoach '!#REF!</f>
        <v>#REF!</v>
      </c>
      <c r="F21" s="306" t="s">
        <v>240</v>
      </c>
      <c r="G21" s="298" t="s">
        <v>241</v>
      </c>
      <c r="H21" s="299">
        <v>3</v>
      </c>
      <c r="I21" s="34"/>
      <c r="J21" s="34">
        <v>3</v>
      </c>
      <c r="K21" s="34"/>
      <c r="L21" s="292">
        <v>3</v>
      </c>
      <c r="M21" s="292"/>
      <c r="N21" s="300"/>
      <c r="O21" s="292">
        <v>3</v>
      </c>
      <c r="P21" s="34"/>
      <c r="Q21" s="34">
        <v>3</v>
      </c>
      <c r="R21" s="34"/>
      <c r="S21" s="292">
        <v>3</v>
      </c>
      <c r="T21" s="292"/>
      <c r="U21" s="301"/>
      <c r="V21" s="299">
        <v>3</v>
      </c>
      <c r="W21" s="292"/>
      <c r="X21" s="292">
        <v>3</v>
      </c>
      <c r="Y21" s="292"/>
      <c r="Z21" s="292">
        <v>3</v>
      </c>
      <c r="AA21" s="34"/>
      <c r="AB21" s="300"/>
      <c r="AC21" s="292">
        <v>3</v>
      </c>
      <c r="AD21" s="34"/>
      <c r="AE21" s="292">
        <v>3</v>
      </c>
      <c r="AF21" s="34"/>
      <c r="AG21" s="292">
        <v>3</v>
      </c>
      <c r="AH21" s="292"/>
      <c r="AI21" s="300"/>
      <c r="AJ21" s="292">
        <v>3</v>
      </c>
      <c r="AK21" s="34"/>
      <c r="AL21" s="34"/>
      <c r="AM21" s="292"/>
      <c r="AN21" s="315">
        <v>3</v>
      </c>
      <c r="AO21" s="34"/>
      <c r="AP21" s="302"/>
      <c r="AQ21" s="292">
        <v>3</v>
      </c>
      <c r="AR21" s="292"/>
      <c r="AS21" s="34">
        <v>3</v>
      </c>
      <c r="AT21" s="34"/>
      <c r="AU21" s="34"/>
      <c r="AV21" s="34"/>
      <c r="AW21" s="300"/>
      <c r="AX21" s="292"/>
      <c r="AY21" s="292"/>
      <c r="AZ21" s="34">
        <v>3</v>
      </c>
      <c r="BA21" s="34"/>
      <c r="BB21" s="34">
        <v>3</v>
      </c>
      <c r="BC21" s="34"/>
      <c r="BD21" s="300"/>
      <c r="BE21" s="292">
        <v>3</v>
      </c>
      <c r="BF21" s="292"/>
      <c r="BG21" s="34">
        <v>3</v>
      </c>
      <c r="BH21" s="34"/>
      <c r="BI21" s="34"/>
      <c r="BJ21" s="34"/>
      <c r="BK21" s="300"/>
      <c r="BL21" s="292"/>
      <c r="BM21" s="303" t="s">
        <v>141</v>
      </c>
      <c r="BN21" s="34"/>
      <c r="BO21" s="34"/>
      <c r="BP21" s="34"/>
      <c r="BQ21" s="34"/>
      <c r="BR21" s="300"/>
      <c r="BS21" s="292"/>
      <c r="BT21" s="292"/>
      <c r="BU21" s="34"/>
      <c r="BV21" s="34"/>
      <c r="BW21" s="34"/>
      <c r="BX21" s="34"/>
      <c r="BY21" s="300"/>
      <c r="BZ21" s="292"/>
      <c r="CA21" s="292"/>
      <c r="CB21" s="34"/>
      <c r="CC21" s="34"/>
      <c r="CD21" s="34"/>
      <c r="CE21" s="34"/>
      <c r="CF21" s="300"/>
      <c r="CG21" s="303"/>
      <c r="CH21" s="303"/>
      <c r="CI21" s="99"/>
      <c r="CJ21" s="99"/>
      <c r="CK21" s="99"/>
      <c r="CL21" s="99"/>
      <c r="CM21" s="305"/>
      <c r="CN21" s="292"/>
      <c r="CO21" s="292"/>
      <c r="CP21" s="34"/>
      <c r="CQ21" s="34"/>
      <c r="CR21" s="34"/>
      <c r="CS21" s="34"/>
      <c r="CT21" s="300"/>
      <c r="CU21" s="292"/>
      <c r="CV21" s="292"/>
      <c r="CW21" s="34"/>
      <c r="CX21" s="34"/>
      <c r="CY21" s="34"/>
      <c r="CZ21" s="34"/>
      <c r="DA21" s="300"/>
    </row>
    <row r="22" spans="1:105" ht="45" customHeight="1">
      <c r="A22" s="25">
        <f t="shared" si="1"/>
        <v>16</v>
      </c>
      <c r="B22" s="205"/>
      <c r="C22" s="295" t="e">
        <f>'kehoach '!#REF!</f>
        <v>#REF!</v>
      </c>
      <c r="D22" s="296" t="e">
        <f>'kehoach '!#REF!</f>
        <v>#REF!</v>
      </c>
      <c r="E22" s="99" t="e">
        <f>'kehoach '!#REF!</f>
        <v>#REF!</v>
      </c>
      <c r="F22" s="306" t="e">
        <f>'kehoach '!#REF!</f>
        <v>#REF!</v>
      </c>
      <c r="G22" s="298" t="s">
        <v>239</v>
      </c>
      <c r="H22" s="299"/>
      <c r="I22" s="292">
        <v>3</v>
      </c>
      <c r="J22" s="34"/>
      <c r="K22" s="34">
        <v>3</v>
      </c>
      <c r="L22" s="34"/>
      <c r="M22" s="34">
        <v>3</v>
      </c>
      <c r="N22" s="300"/>
      <c r="O22" s="292"/>
      <c r="P22" s="292">
        <v>3</v>
      </c>
      <c r="Q22" s="34"/>
      <c r="R22" s="34">
        <v>3</v>
      </c>
      <c r="S22" s="34"/>
      <c r="T22" s="34">
        <v>3</v>
      </c>
      <c r="U22" s="301"/>
      <c r="V22" s="299"/>
      <c r="W22" s="292">
        <v>3</v>
      </c>
      <c r="X22" s="34"/>
      <c r="Y22" s="34">
        <v>3</v>
      </c>
      <c r="Z22" s="34"/>
      <c r="AA22" s="34">
        <v>3</v>
      </c>
      <c r="AB22" s="300"/>
      <c r="AC22" s="292"/>
      <c r="AD22" s="292">
        <v>3</v>
      </c>
      <c r="AE22" s="34"/>
      <c r="AF22" s="34">
        <v>3</v>
      </c>
      <c r="AG22" s="34"/>
      <c r="AH22" s="34">
        <v>3</v>
      </c>
      <c r="AI22" s="300"/>
      <c r="AJ22" s="292"/>
      <c r="AK22" s="292">
        <v>3</v>
      </c>
      <c r="AL22" s="34"/>
      <c r="AM22" s="34">
        <v>3</v>
      </c>
      <c r="AN22" s="34"/>
      <c r="AO22" s="34">
        <v>3</v>
      </c>
      <c r="AP22" s="300"/>
      <c r="AQ22" s="292"/>
      <c r="AR22" s="292"/>
      <c r="AS22" s="99" t="s">
        <v>95</v>
      </c>
      <c r="AT22" s="205"/>
      <c r="AU22" s="98"/>
      <c r="AV22" s="98"/>
      <c r="AW22" s="98"/>
      <c r="AX22" s="98"/>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34"/>
      <c r="CC22" s="34"/>
      <c r="CD22" s="34"/>
      <c r="CE22" s="34"/>
      <c r="CF22" s="300"/>
      <c r="CG22" s="303"/>
      <c r="CH22" s="303"/>
      <c r="CI22" s="99"/>
      <c r="CJ22" s="99"/>
      <c r="CK22" s="99"/>
      <c r="CL22" s="99"/>
      <c r="CM22" s="305"/>
      <c r="CN22" s="292"/>
      <c r="CO22" s="292"/>
      <c r="CP22" s="34"/>
      <c r="CQ22" s="34"/>
      <c r="CR22" s="34"/>
      <c r="CS22" s="34"/>
      <c r="CT22" s="300"/>
      <c r="CU22" s="292"/>
      <c r="CV22" s="292"/>
      <c r="CW22" s="34"/>
      <c r="CX22" s="34"/>
      <c r="CY22" s="34"/>
      <c r="CZ22" s="34"/>
      <c r="DA22" s="300"/>
    </row>
    <row r="23" spans="1:105" ht="34.5" customHeight="1">
      <c r="A23" s="25">
        <f t="shared" si="1"/>
        <v>17</v>
      </c>
      <c r="B23" s="205"/>
      <c r="C23" s="295" t="e">
        <f>'kehoach '!#REF!</f>
        <v>#REF!</v>
      </c>
      <c r="D23" s="296" t="e">
        <f>'kehoach '!#REF!</f>
        <v>#REF!</v>
      </c>
      <c r="E23" s="99" t="e">
        <f>'kehoach '!#REF!</f>
        <v>#REF!</v>
      </c>
      <c r="F23" s="306" t="s">
        <v>242</v>
      </c>
      <c r="G23" s="298" t="s">
        <v>243</v>
      </c>
      <c r="H23" s="299">
        <v>3</v>
      </c>
      <c r="I23" s="34"/>
      <c r="J23" s="34">
        <v>3</v>
      </c>
      <c r="K23" s="34"/>
      <c r="L23" s="292">
        <v>3</v>
      </c>
      <c r="M23" s="292"/>
      <c r="N23" s="300" t="s">
        <v>235</v>
      </c>
      <c r="O23" s="292">
        <v>3</v>
      </c>
      <c r="P23" s="34"/>
      <c r="Q23" s="34">
        <v>3</v>
      </c>
      <c r="R23" s="34"/>
      <c r="S23" s="292">
        <v>3</v>
      </c>
      <c r="T23" s="292"/>
      <c r="U23" s="301" t="s">
        <v>235</v>
      </c>
      <c r="V23" s="299">
        <v>3</v>
      </c>
      <c r="W23" s="292"/>
      <c r="X23" s="292">
        <v>3</v>
      </c>
      <c r="Y23" s="292"/>
      <c r="Z23" s="292">
        <v>3</v>
      </c>
      <c r="AA23" s="34"/>
      <c r="AB23" s="300" t="s">
        <v>235</v>
      </c>
      <c r="AC23" s="292">
        <v>3</v>
      </c>
      <c r="AD23" s="34"/>
      <c r="AE23" s="292">
        <v>3</v>
      </c>
      <c r="AF23" s="34"/>
      <c r="AG23" s="292">
        <v>3</v>
      </c>
      <c r="AH23" s="292"/>
      <c r="AI23" s="300" t="s">
        <v>235</v>
      </c>
      <c r="AJ23" s="292">
        <v>3</v>
      </c>
      <c r="AK23" s="34"/>
      <c r="AL23" s="34"/>
      <c r="AM23" s="292"/>
      <c r="AN23" s="315">
        <v>3</v>
      </c>
      <c r="AO23" s="34"/>
      <c r="AP23" s="302" t="s">
        <v>235</v>
      </c>
      <c r="AQ23" s="292">
        <v>3</v>
      </c>
      <c r="AR23" s="292"/>
      <c r="AS23" s="34">
        <v>3</v>
      </c>
      <c r="AT23" s="34"/>
      <c r="AU23" s="34"/>
      <c r="AV23" s="34"/>
      <c r="AW23" s="300"/>
      <c r="AX23" s="292"/>
      <c r="AY23" s="292"/>
      <c r="AZ23" s="34"/>
      <c r="BA23" s="34"/>
      <c r="BB23" s="99" t="s">
        <v>95</v>
      </c>
      <c r="BC23" s="34"/>
      <c r="BD23" s="300"/>
      <c r="BE23" s="292"/>
      <c r="BF23" s="316"/>
      <c r="BG23" s="34"/>
      <c r="BH23" s="34"/>
      <c r="BI23" s="34"/>
      <c r="BJ23" s="34"/>
      <c r="BK23" s="300"/>
      <c r="BL23" s="292"/>
      <c r="BM23" s="292"/>
      <c r="BN23" s="34"/>
      <c r="BO23" s="34"/>
      <c r="BP23" s="34"/>
      <c r="BQ23" s="34"/>
      <c r="BR23" s="300"/>
      <c r="BS23" s="292"/>
      <c r="BT23" s="292"/>
      <c r="BU23" s="34"/>
      <c r="BV23" s="34"/>
      <c r="BW23" s="34"/>
      <c r="BX23" s="34"/>
      <c r="BY23" s="300"/>
      <c r="BZ23" s="292"/>
      <c r="CA23" s="292"/>
      <c r="CB23" s="34"/>
      <c r="CC23" s="34"/>
      <c r="CD23" s="34"/>
      <c r="CE23" s="34"/>
      <c r="CF23" s="300"/>
      <c r="CG23" s="303"/>
      <c r="CH23" s="303"/>
      <c r="CI23" s="99"/>
      <c r="CJ23" s="99"/>
      <c r="CK23" s="99"/>
      <c r="CL23" s="99"/>
      <c r="CM23" s="305"/>
      <c r="CN23" s="292"/>
      <c r="CO23" s="292"/>
      <c r="CP23" s="34"/>
      <c r="CQ23" s="34"/>
      <c r="CR23" s="34"/>
      <c r="CS23" s="34"/>
      <c r="CT23" s="300"/>
      <c r="CU23" s="292"/>
      <c r="CV23" s="292"/>
      <c r="CW23" s="34"/>
      <c r="CX23" s="34"/>
      <c r="CY23" s="34"/>
      <c r="CZ23" s="34"/>
      <c r="DA23" s="300"/>
    </row>
    <row r="24" spans="1:105" ht="34.5" customHeight="1">
      <c r="A24" s="25">
        <f t="shared" si="1"/>
        <v>18</v>
      </c>
      <c r="B24" s="205"/>
      <c r="C24" s="295" t="e">
        <f>'kehoach '!#REF!</f>
        <v>#REF!</v>
      </c>
      <c r="D24" s="296" t="e">
        <f>'kehoach '!#REF!</f>
        <v>#REF!</v>
      </c>
      <c r="E24" s="99" t="e">
        <f>'kehoach '!#REF!</f>
        <v>#REF!</v>
      </c>
      <c r="F24" s="306" t="s">
        <v>172</v>
      </c>
      <c r="G24" s="298" t="s">
        <v>236</v>
      </c>
      <c r="H24" s="299"/>
      <c r="I24" s="34"/>
      <c r="J24" s="34"/>
      <c r="K24" s="34"/>
      <c r="L24" s="292"/>
      <c r="M24" s="292"/>
      <c r="N24" s="300"/>
      <c r="O24" s="299"/>
      <c r="P24" s="34"/>
      <c r="Q24" s="34"/>
      <c r="R24" s="34"/>
      <c r="S24" s="292"/>
      <c r="T24" s="292"/>
      <c r="U24" s="300"/>
      <c r="V24" s="299"/>
      <c r="W24" s="34"/>
      <c r="X24" s="34"/>
      <c r="Y24" s="34"/>
      <c r="Z24" s="292"/>
      <c r="AA24" s="292"/>
      <c r="AB24" s="300"/>
      <c r="AC24" s="299"/>
      <c r="AD24" s="34"/>
      <c r="AE24" s="34"/>
      <c r="AF24" s="34"/>
      <c r="AG24" s="292"/>
      <c r="AH24" s="292"/>
      <c r="AI24" s="300"/>
      <c r="AJ24" s="299">
        <v>3</v>
      </c>
      <c r="AK24" s="34"/>
      <c r="AL24" s="34"/>
      <c r="AM24" s="34"/>
      <c r="AN24" s="292">
        <v>3</v>
      </c>
      <c r="AO24" s="292"/>
      <c r="AP24" s="300"/>
      <c r="AQ24" s="292">
        <v>3</v>
      </c>
      <c r="AR24" s="292"/>
      <c r="AS24" s="34">
        <v>3</v>
      </c>
      <c r="AT24" s="34"/>
      <c r="AU24" s="34"/>
      <c r="AV24" s="34"/>
      <c r="AW24" s="300"/>
      <c r="AX24" s="292"/>
      <c r="AY24" s="292"/>
      <c r="AZ24" s="34">
        <v>3</v>
      </c>
      <c r="BA24" s="34"/>
      <c r="BB24" s="34">
        <v>3</v>
      </c>
      <c r="BC24" s="34"/>
      <c r="BD24" s="300"/>
      <c r="BE24" s="292">
        <v>3</v>
      </c>
      <c r="BF24" s="316"/>
      <c r="BG24" s="34">
        <v>3</v>
      </c>
      <c r="BH24" s="34"/>
      <c r="BI24" s="34">
        <v>3</v>
      </c>
      <c r="BJ24" s="34"/>
      <c r="BK24" s="300"/>
      <c r="BL24" s="292">
        <v>3</v>
      </c>
      <c r="BM24" s="292"/>
      <c r="BN24" s="34">
        <v>3</v>
      </c>
      <c r="BO24" s="34"/>
      <c r="BP24" s="34">
        <v>3</v>
      </c>
      <c r="BQ24" s="34"/>
      <c r="BR24" s="300"/>
      <c r="BS24" s="292">
        <v>3</v>
      </c>
      <c r="BT24" s="292"/>
      <c r="BU24" s="34">
        <v>3</v>
      </c>
      <c r="BV24" s="34"/>
      <c r="BW24" s="34">
        <v>3</v>
      </c>
      <c r="BX24" s="34"/>
      <c r="BY24" s="300"/>
      <c r="BZ24" s="292"/>
      <c r="CA24" s="292"/>
      <c r="CB24" s="34"/>
      <c r="CC24" s="34"/>
      <c r="CD24" s="34"/>
      <c r="CE24" s="34"/>
      <c r="CF24" s="300"/>
      <c r="CG24" s="303"/>
      <c r="CH24" s="303"/>
      <c r="CI24" s="99"/>
      <c r="CJ24" s="99"/>
      <c r="CK24" s="99"/>
      <c r="CL24" s="99"/>
      <c r="CM24" s="305"/>
      <c r="CN24" s="292"/>
      <c r="CO24" s="292"/>
      <c r="CP24" s="34"/>
      <c r="CQ24" s="34"/>
      <c r="CR24" s="34"/>
      <c r="CS24" s="34"/>
      <c r="CT24" s="300"/>
      <c r="CU24" s="292"/>
      <c r="CV24" s="292"/>
      <c r="CW24" s="34"/>
      <c r="CX24" s="34"/>
      <c r="CY24" s="34"/>
      <c r="CZ24" s="34"/>
      <c r="DA24" s="300"/>
    </row>
    <row r="25" spans="1:105" ht="34.5" customHeight="1">
      <c r="A25" s="25">
        <f t="shared" si="1"/>
        <v>19</v>
      </c>
      <c r="B25" s="205"/>
      <c r="C25" s="295" t="e">
        <f>'kehoach '!#REF!</f>
        <v>#REF!</v>
      </c>
      <c r="D25" s="296" t="e">
        <f>'kehoach '!#REF!</f>
        <v>#REF!</v>
      </c>
      <c r="E25" s="99" t="e">
        <f>'kehoach '!#REF!</f>
        <v>#REF!</v>
      </c>
      <c r="F25" s="306" t="s">
        <v>244</v>
      </c>
      <c r="G25" s="298" t="s">
        <v>245</v>
      </c>
      <c r="H25" s="299">
        <v>3</v>
      </c>
      <c r="I25" s="34"/>
      <c r="J25" s="34">
        <v>3</v>
      </c>
      <c r="K25" s="34"/>
      <c r="L25" s="292">
        <v>3</v>
      </c>
      <c r="M25" s="292"/>
      <c r="N25" s="300" t="s">
        <v>235</v>
      </c>
      <c r="O25" s="292">
        <v>3</v>
      </c>
      <c r="P25" s="34"/>
      <c r="Q25" s="34">
        <v>3</v>
      </c>
      <c r="R25" s="34"/>
      <c r="S25" s="292">
        <v>3</v>
      </c>
      <c r="T25" s="292"/>
      <c r="U25" s="301" t="s">
        <v>235</v>
      </c>
      <c r="V25" s="299">
        <v>3</v>
      </c>
      <c r="W25" s="292"/>
      <c r="X25" s="292">
        <v>3</v>
      </c>
      <c r="Y25" s="292"/>
      <c r="Z25" s="292">
        <v>3</v>
      </c>
      <c r="AA25" s="34"/>
      <c r="AB25" s="300" t="s">
        <v>235</v>
      </c>
      <c r="AC25" s="292">
        <v>3</v>
      </c>
      <c r="AD25" s="34"/>
      <c r="AE25" s="292">
        <v>3</v>
      </c>
      <c r="AF25" s="34"/>
      <c r="AG25" s="292">
        <v>3</v>
      </c>
      <c r="AH25" s="292"/>
      <c r="AI25" s="300" t="s">
        <v>235</v>
      </c>
      <c r="AJ25" s="292">
        <v>3</v>
      </c>
      <c r="AK25" s="34"/>
      <c r="AL25" s="34"/>
      <c r="AM25" s="292"/>
      <c r="AN25" s="315">
        <v>3</v>
      </c>
      <c r="AO25" s="34"/>
      <c r="AP25" s="302" t="s">
        <v>235</v>
      </c>
      <c r="AQ25" s="292">
        <v>3</v>
      </c>
      <c r="AR25" s="292"/>
      <c r="AS25" s="34"/>
      <c r="AT25" s="34"/>
      <c r="AU25" s="34"/>
      <c r="AV25" s="34"/>
      <c r="AW25" s="300"/>
      <c r="AX25" s="292"/>
      <c r="AY25" s="292"/>
      <c r="AZ25" s="99" t="s">
        <v>95</v>
      </c>
      <c r="BA25" s="34"/>
      <c r="BB25" s="34"/>
      <c r="BC25" s="34"/>
      <c r="BD25" s="300"/>
      <c r="BE25" s="292"/>
      <c r="BF25" s="316"/>
      <c r="BG25" s="34"/>
      <c r="BH25" s="34"/>
      <c r="BI25" s="34"/>
      <c r="BJ25" s="34"/>
      <c r="BK25" s="300"/>
      <c r="BL25" s="292"/>
      <c r="BM25" s="292"/>
      <c r="BN25" s="34"/>
      <c r="BO25" s="34"/>
      <c r="BP25" s="34"/>
      <c r="BQ25" s="34"/>
      <c r="BR25" s="300"/>
      <c r="BS25" s="292"/>
      <c r="BT25" s="292"/>
      <c r="BU25" s="34"/>
      <c r="BV25" s="34"/>
      <c r="BW25" s="34"/>
      <c r="BX25" s="34"/>
      <c r="BY25" s="300"/>
      <c r="BZ25" s="292"/>
      <c r="CA25" s="292"/>
      <c r="CB25" s="34"/>
      <c r="CC25" s="34"/>
      <c r="CD25" s="34"/>
      <c r="CE25" s="34"/>
      <c r="CF25" s="300"/>
      <c r="CG25" s="303"/>
      <c r="CH25" s="303"/>
      <c r="CI25" s="99"/>
      <c r="CJ25" s="99"/>
      <c r="CK25" s="99"/>
      <c r="CL25" s="99"/>
      <c r="CM25" s="305"/>
      <c r="CN25" s="292"/>
      <c r="CO25" s="292"/>
      <c r="CP25" s="34"/>
      <c r="CQ25" s="34"/>
      <c r="CR25" s="34"/>
      <c r="CS25" s="34"/>
      <c r="CT25" s="300"/>
      <c r="CU25" s="292"/>
      <c r="CV25" s="292"/>
      <c r="CW25" s="34"/>
      <c r="CX25" s="34"/>
      <c r="CY25" s="34"/>
      <c r="CZ25" s="34"/>
      <c r="DA25" s="300"/>
    </row>
    <row r="26" spans="1:105" ht="34.5" customHeight="1">
      <c r="A26" s="25">
        <f t="shared" si="1"/>
        <v>20</v>
      </c>
      <c r="B26" s="205"/>
      <c r="C26" s="295" t="e">
        <f>'kehoach '!#REF!</f>
        <v>#REF!</v>
      </c>
      <c r="D26" s="296" t="e">
        <f>'kehoach '!#REF!</f>
        <v>#REF!</v>
      </c>
      <c r="E26" s="99" t="e">
        <f>'kehoach '!#REF!</f>
        <v>#REF!</v>
      </c>
      <c r="F26" s="306" t="s">
        <v>136</v>
      </c>
      <c r="G26" s="298" t="s">
        <v>245</v>
      </c>
      <c r="H26" s="299"/>
      <c r="I26" s="34">
        <v>3</v>
      </c>
      <c r="J26" s="34"/>
      <c r="K26" s="34">
        <v>3</v>
      </c>
      <c r="L26" s="292"/>
      <c r="M26" s="292">
        <v>3</v>
      </c>
      <c r="N26" s="300"/>
      <c r="O26" s="292"/>
      <c r="P26" s="34">
        <v>3</v>
      </c>
      <c r="Q26" s="34"/>
      <c r="R26" s="34">
        <v>3</v>
      </c>
      <c r="S26" s="292"/>
      <c r="T26" s="292">
        <v>3</v>
      </c>
      <c r="U26" s="301"/>
      <c r="V26" s="299"/>
      <c r="W26" s="292">
        <v>3</v>
      </c>
      <c r="X26" s="292"/>
      <c r="Y26" s="292">
        <v>3</v>
      </c>
      <c r="Z26" s="292"/>
      <c r="AA26" s="34">
        <v>3</v>
      </c>
      <c r="AB26" s="300"/>
      <c r="AC26" s="292"/>
      <c r="AD26" s="34">
        <v>3</v>
      </c>
      <c r="AE26" s="292"/>
      <c r="AF26" s="34"/>
      <c r="AG26" s="303" t="s">
        <v>95</v>
      </c>
      <c r="AH26" s="292"/>
      <c r="AI26" s="300"/>
      <c r="AJ26" s="292"/>
      <c r="AK26" s="34"/>
      <c r="AL26" s="34"/>
      <c r="AM26" s="292"/>
      <c r="AN26" s="315"/>
      <c r="AO26" s="34"/>
      <c r="AP26" s="302"/>
      <c r="AQ26" s="292"/>
      <c r="AR26" s="292"/>
      <c r="AS26" s="34"/>
      <c r="AT26" s="34"/>
      <c r="AU26" s="34"/>
      <c r="AV26" s="34"/>
      <c r="AW26" s="300"/>
      <c r="AX26" s="292"/>
      <c r="AY26" s="292"/>
      <c r="AZ26" s="34"/>
      <c r="BA26" s="34"/>
      <c r="BB26" s="34"/>
      <c r="BC26" s="34"/>
      <c r="BD26" s="300"/>
      <c r="BE26" s="292"/>
      <c r="BF26" s="292"/>
      <c r="BG26" s="34"/>
      <c r="BH26" s="34"/>
      <c r="BI26" s="34"/>
      <c r="BJ26" s="34"/>
      <c r="BK26" s="300"/>
      <c r="BL26" s="292"/>
      <c r="BM26" s="292"/>
      <c r="BN26" s="34"/>
      <c r="BO26" s="34"/>
      <c r="BP26" s="34"/>
      <c r="BQ26" s="34"/>
      <c r="BR26" s="300"/>
      <c r="BS26" s="292"/>
      <c r="BT26" s="292"/>
      <c r="BU26" s="34"/>
      <c r="BV26" s="34"/>
      <c r="BW26" s="34"/>
      <c r="BX26" s="34"/>
      <c r="BY26" s="300"/>
      <c r="BZ26" s="292"/>
      <c r="CA26" s="292"/>
      <c r="CB26" s="34"/>
      <c r="CC26" s="34"/>
      <c r="CD26" s="34"/>
      <c r="CE26" s="34"/>
      <c r="CF26" s="300"/>
      <c r="CG26" s="303"/>
      <c r="CH26" s="303"/>
      <c r="CI26" s="99"/>
      <c r="CJ26" s="99"/>
      <c r="CK26" s="99"/>
      <c r="CL26" s="99"/>
      <c r="CM26" s="305"/>
      <c r="CN26" s="292"/>
      <c r="CO26" s="292"/>
      <c r="CP26" s="34"/>
      <c r="CQ26" s="34"/>
      <c r="CR26" s="34"/>
      <c r="CS26" s="304"/>
      <c r="CT26" s="300"/>
      <c r="CU26" s="292"/>
      <c r="CV26" s="292"/>
      <c r="CW26" s="34"/>
      <c r="CX26" s="34"/>
      <c r="CY26" s="34"/>
      <c r="CZ26" s="34"/>
      <c r="DA26" s="300"/>
    </row>
    <row r="27" spans="1:105" ht="34.5" customHeight="1">
      <c r="A27" s="25">
        <f t="shared" si="1"/>
        <v>21</v>
      </c>
      <c r="B27" s="205"/>
      <c r="C27" s="295" t="e">
        <f>'kehoach '!#REF!</f>
        <v>#REF!</v>
      </c>
      <c r="D27" s="296" t="e">
        <f>'kehoach '!#REF!</f>
        <v>#REF!</v>
      </c>
      <c r="E27" s="99" t="e">
        <f>'kehoach '!#REF!</f>
        <v>#REF!</v>
      </c>
      <c r="F27" s="306" t="s">
        <v>246</v>
      </c>
      <c r="G27" s="298" t="s">
        <v>245</v>
      </c>
      <c r="H27" s="299"/>
      <c r="I27" s="34"/>
      <c r="J27" s="34"/>
      <c r="K27" s="34"/>
      <c r="L27" s="292"/>
      <c r="M27" s="292"/>
      <c r="N27" s="300"/>
      <c r="O27" s="292"/>
      <c r="P27" s="34"/>
      <c r="Q27" s="34"/>
      <c r="R27" s="34"/>
      <c r="S27" s="292"/>
      <c r="T27" s="292"/>
      <c r="U27" s="301"/>
      <c r="V27" s="299"/>
      <c r="W27" s="292"/>
      <c r="X27" s="292"/>
      <c r="Y27" s="292"/>
      <c r="Z27" s="292"/>
      <c r="AA27" s="292"/>
      <c r="AB27" s="302"/>
      <c r="AC27" s="292"/>
      <c r="AD27" s="292"/>
      <c r="AE27" s="292"/>
      <c r="AF27" s="292"/>
      <c r="AG27" s="292"/>
      <c r="AH27" s="292"/>
      <c r="AI27" s="300"/>
      <c r="AJ27" s="292"/>
      <c r="AK27" s="292">
        <v>3</v>
      </c>
      <c r="AL27" s="34"/>
      <c r="AM27" s="292">
        <v>3</v>
      </c>
      <c r="AN27" s="34"/>
      <c r="AO27" s="34">
        <v>3</v>
      </c>
      <c r="AP27" s="302"/>
      <c r="AQ27" s="292"/>
      <c r="AR27" s="34">
        <v>3</v>
      </c>
      <c r="AS27" s="34"/>
      <c r="AT27" s="34">
        <v>3</v>
      </c>
      <c r="AU27" s="34"/>
      <c r="AV27" s="34"/>
      <c r="AW27" s="300"/>
      <c r="AX27" s="292"/>
      <c r="AY27" s="34">
        <v>3</v>
      </c>
      <c r="AZ27" s="34"/>
      <c r="BA27" s="34">
        <v>3</v>
      </c>
      <c r="BB27" s="34"/>
      <c r="BC27" s="34">
        <v>3</v>
      </c>
      <c r="BD27" s="300"/>
      <c r="BE27" s="292"/>
      <c r="BF27" s="292">
        <v>3</v>
      </c>
      <c r="BG27" s="34"/>
      <c r="BH27" s="34">
        <v>3</v>
      </c>
      <c r="BI27" s="34"/>
      <c r="BJ27" s="34"/>
      <c r="BK27" s="300"/>
      <c r="BL27" s="292"/>
      <c r="BM27" s="303" t="s">
        <v>95</v>
      </c>
      <c r="BN27" s="34"/>
      <c r="BO27" s="34"/>
      <c r="BP27" s="34"/>
      <c r="BQ27" s="34"/>
      <c r="BR27" s="300"/>
      <c r="BS27" s="292"/>
      <c r="BT27" s="292"/>
      <c r="BU27" s="34"/>
      <c r="BV27" s="34"/>
      <c r="BW27" s="34"/>
      <c r="BX27" s="34"/>
      <c r="BY27" s="300"/>
      <c r="BZ27" s="292"/>
      <c r="CA27" s="292"/>
      <c r="CB27" s="34"/>
      <c r="CC27" s="34"/>
      <c r="CD27" s="34"/>
      <c r="CE27" s="34"/>
      <c r="CF27" s="300"/>
      <c r="CG27" s="303"/>
      <c r="CH27" s="303"/>
      <c r="CI27" s="99"/>
      <c r="CJ27" s="99"/>
      <c r="CK27" s="99"/>
      <c r="CL27" s="99"/>
      <c r="CM27" s="305"/>
      <c r="CN27" s="292"/>
      <c r="CO27" s="292"/>
      <c r="CP27" s="34"/>
      <c r="CQ27" s="34"/>
      <c r="CR27" s="34"/>
      <c r="CS27" s="34"/>
      <c r="CT27" s="300"/>
      <c r="CU27" s="292"/>
      <c r="CV27" s="292"/>
      <c r="CW27" s="34"/>
      <c r="CX27" s="34"/>
      <c r="CY27" s="34"/>
      <c r="CZ27" s="34"/>
      <c r="DA27" s="300"/>
    </row>
    <row r="28" spans="1:105" ht="34.5" customHeight="1">
      <c r="A28" s="25">
        <v>22</v>
      </c>
      <c r="B28" s="205"/>
      <c r="C28" s="295" t="s">
        <v>247</v>
      </c>
      <c r="D28" s="318" t="s">
        <v>248</v>
      </c>
      <c r="E28" s="134" t="e">
        <f>'kehoach '!#REF!</f>
        <v>#REF!</v>
      </c>
      <c r="F28" s="306" t="s">
        <v>238</v>
      </c>
      <c r="G28" s="298" t="s">
        <v>245</v>
      </c>
      <c r="H28" s="299"/>
      <c r="I28" s="34"/>
      <c r="J28" s="34"/>
      <c r="K28" s="34"/>
      <c r="L28" s="292"/>
      <c r="M28" s="292"/>
      <c r="N28" s="300"/>
      <c r="O28" s="292"/>
      <c r="P28" s="34"/>
      <c r="Q28" s="34"/>
      <c r="R28" s="34"/>
      <c r="S28" s="292"/>
      <c r="T28" s="292"/>
      <c r="U28" s="301"/>
      <c r="V28" s="319"/>
      <c r="W28" s="292"/>
      <c r="X28" s="292"/>
      <c r="Y28" s="292"/>
      <c r="Z28" s="292"/>
      <c r="AA28" s="292"/>
      <c r="AB28" s="300"/>
      <c r="AC28" s="292">
        <v>3</v>
      </c>
      <c r="AD28" s="292"/>
      <c r="AE28" s="292">
        <v>3</v>
      </c>
      <c r="AF28" s="292"/>
      <c r="AG28" s="292"/>
      <c r="AH28" s="292"/>
      <c r="AI28" s="300"/>
      <c r="AJ28" s="292">
        <v>3</v>
      </c>
      <c r="AK28" s="292"/>
      <c r="AL28" s="34">
        <v>3</v>
      </c>
      <c r="AM28" s="292"/>
      <c r="AN28" s="315">
        <v>3</v>
      </c>
      <c r="AO28" s="34"/>
      <c r="AP28" s="302"/>
      <c r="AQ28" s="292">
        <v>3</v>
      </c>
      <c r="AR28" s="292"/>
      <c r="AS28" s="34">
        <v>3</v>
      </c>
      <c r="AT28" s="34"/>
      <c r="AU28" s="34">
        <v>3</v>
      </c>
      <c r="AV28" s="34"/>
      <c r="AW28" s="300"/>
      <c r="AX28" s="292">
        <v>3</v>
      </c>
      <c r="AY28" s="292"/>
      <c r="AZ28" s="34">
        <v>3</v>
      </c>
      <c r="BA28" s="34"/>
      <c r="BB28" s="34"/>
      <c r="BC28" s="99" t="s">
        <v>95</v>
      </c>
      <c r="BD28" s="300"/>
      <c r="BE28" s="292"/>
      <c r="BF28" s="292"/>
      <c r="BG28" s="34"/>
      <c r="BH28" s="34"/>
      <c r="BI28" s="34"/>
      <c r="BJ28" s="34"/>
      <c r="BK28" s="300"/>
      <c r="BL28" s="292"/>
      <c r="BM28" s="303"/>
      <c r="BN28" s="34"/>
      <c r="BO28" s="34"/>
      <c r="BP28" s="34"/>
      <c r="BQ28" s="34"/>
      <c r="BR28" s="300"/>
      <c r="BS28" s="292"/>
      <c r="BT28" s="292"/>
      <c r="BU28" s="34"/>
      <c r="BV28" s="34"/>
      <c r="BW28" s="34"/>
      <c r="BX28" s="34"/>
      <c r="BY28" s="300"/>
      <c r="BZ28" s="292"/>
      <c r="CA28" s="292"/>
      <c r="CB28" s="34"/>
      <c r="CC28" s="34"/>
      <c r="CD28" s="34"/>
      <c r="CE28" s="34"/>
      <c r="CF28" s="300"/>
      <c r="CG28" s="303"/>
      <c r="CH28" s="303"/>
      <c r="CI28" s="99"/>
      <c r="CJ28" s="99"/>
      <c r="CK28" s="99"/>
      <c r="CL28" s="99"/>
      <c r="CM28" s="305"/>
      <c r="CN28" s="292"/>
      <c r="CO28" s="292"/>
      <c r="CP28" s="34"/>
      <c r="CQ28" s="34"/>
      <c r="CR28" s="34"/>
      <c r="CS28" s="34"/>
      <c r="CT28" s="300"/>
      <c r="CU28" s="292"/>
      <c r="CV28" s="292"/>
      <c r="CW28" s="34"/>
      <c r="CX28" s="34"/>
      <c r="CY28" s="34"/>
      <c r="CZ28" s="34"/>
      <c r="DA28" s="300"/>
    </row>
    <row r="29" spans="1:105" ht="34.5" customHeight="1">
      <c r="A29" s="25">
        <v>23</v>
      </c>
      <c r="B29" s="205"/>
      <c r="C29" s="320" t="s">
        <v>249</v>
      </c>
      <c r="D29" s="321" t="s">
        <v>250</v>
      </c>
      <c r="E29" s="134">
        <v>30</v>
      </c>
      <c r="F29" s="306" t="s">
        <v>181</v>
      </c>
      <c r="G29" s="298" t="s">
        <v>245</v>
      </c>
      <c r="H29" s="299"/>
      <c r="I29" s="34"/>
      <c r="J29" s="34"/>
      <c r="K29" s="34"/>
      <c r="L29" s="292"/>
      <c r="M29" s="292"/>
      <c r="N29" s="300"/>
      <c r="O29" s="292"/>
      <c r="P29" s="34"/>
      <c r="Q29" s="34"/>
      <c r="R29" s="34"/>
      <c r="S29" s="292"/>
      <c r="T29" s="292"/>
      <c r="U29" s="301"/>
      <c r="V29" s="322"/>
      <c r="W29" s="292"/>
      <c r="X29" s="292"/>
      <c r="Y29" s="292"/>
      <c r="Z29" s="292"/>
      <c r="AA29" s="34"/>
      <c r="AB29" s="300"/>
      <c r="AC29" s="292"/>
      <c r="AD29" s="34"/>
      <c r="AE29" s="292"/>
      <c r="AF29" s="34"/>
      <c r="AG29" s="292"/>
      <c r="AH29" s="292"/>
      <c r="AI29" s="300"/>
      <c r="AJ29" s="292">
        <v>3</v>
      </c>
      <c r="AK29" s="34"/>
      <c r="AL29" s="34">
        <v>3</v>
      </c>
      <c r="AM29" s="292"/>
      <c r="AN29" s="315">
        <v>3</v>
      </c>
      <c r="AO29" s="34"/>
      <c r="AP29" s="302"/>
      <c r="AQ29" s="292">
        <v>3</v>
      </c>
      <c r="AR29" s="292"/>
      <c r="AS29" s="34">
        <v>3</v>
      </c>
      <c r="AT29" s="34"/>
      <c r="AU29" s="34"/>
      <c r="AV29" s="34"/>
      <c r="AW29" s="300"/>
      <c r="AX29" s="292"/>
      <c r="AY29" s="303" t="s">
        <v>95</v>
      </c>
      <c r="AZ29" s="34"/>
      <c r="BA29" s="34"/>
      <c r="BB29" s="34"/>
      <c r="BC29" s="34"/>
      <c r="BD29" s="300"/>
      <c r="BE29" s="292"/>
      <c r="BF29" s="292">
        <v>3</v>
      </c>
      <c r="BG29" s="34"/>
      <c r="BH29" s="34">
        <v>3</v>
      </c>
      <c r="BI29" s="34"/>
      <c r="BJ29" s="34">
        <v>3</v>
      </c>
      <c r="BK29" s="300"/>
      <c r="BL29" s="292"/>
      <c r="BM29" s="292"/>
      <c r="BN29" s="34"/>
      <c r="BO29" s="34">
        <v>3</v>
      </c>
      <c r="BP29" s="34"/>
      <c r="BQ29" s="34">
        <v>3</v>
      </c>
      <c r="BR29" s="300"/>
      <c r="BS29" s="292"/>
      <c r="BT29" s="292">
        <v>3</v>
      </c>
      <c r="BU29" s="34"/>
      <c r="BV29" s="34">
        <v>3</v>
      </c>
      <c r="BW29" s="34"/>
      <c r="BX29" s="34">
        <v>3</v>
      </c>
      <c r="BY29" s="300"/>
      <c r="BZ29" s="292"/>
      <c r="CA29" s="292">
        <v>3</v>
      </c>
      <c r="CB29" s="34"/>
      <c r="CC29" s="34">
        <v>3</v>
      </c>
      <c r="CD29" s="34"/>
      <c r="CE29" s="99" t="s">
        <v>95</v>
      </c>
      <c r="CF29" s="300"/>
      <c r="CG29" s="303"/>
      <c r="CH29" s="303"/>
      <c r="CI29" s="99"/>
      <c r="CJ29" s="99"/>
      <c r="CK29" s="99"/>
      <c r="CL29" s="99"/>
      <c r="CM29" s="305"/>
      <c r="CN29" s="292"/>
      <c r="CO29" s="292"/>
      <c r="CP29" s="304"/>
      <c r="CQ29" s="34"/>
      <c r="CR29" s="34"/>
      <c r="CS29" s="34"/>
      <c r="CT29" s="300"/>
      <c r="CU29" s="292"/>
      <c r="CV29" s="292"/>
      <c r="CW29" s="34"/>
      <c r="CX29" s="34"/>
      <c r="CY29" s="34"/>
      <c r="CZ29" s="34"/>
      <c r="DA29" s="300"/>
    </row>
    <row r="30" spans="1:105" ht="34.5" customHeight="1">
      <c r="A30" s="323"/>
      <c r="B30" s="699" t="s">
        <v>251</v>
      </c>
      <c r="C30" s="671"/>
      <c r="D30" s="672"/>
      <c r="E30" s="280"/>
      <c r="F30" s="324"/>
      <c r="G30" s="325"/>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326"/>
      <c r="BZ30" s="292"/>
      <c r="CA30" s="292"/>
      <c r="CB30" s="34"/>
      <c r="CC30" s="34"/>
      <c r="CD30" s="34"/>
      <c r="CE30" s="34"/>
      <c r="CF30" s="300"/>
      <c r="CG30" s="303"/>
      <c r="CH30" s="303"/>
      <c r="CI30" s="99"/>
      <c r="CJ30" s="99"/>
      <c r="CK30" s="99"/>
      <c r="CL30" s="99"/>
      <c r="CM30" s="305"/>
      <c r="CN30" s="292"/>
      <c r="CO30" s="292"/>
      <c r="CP30" s="34"/>
      <c r="CQ30" s="34"/>
      <c r="CR30" s="34"/>
      <c r="CS30" s="34"/>
      <c r="CT30" s="300"/>
      <c r="CU30" s="292"/>
      <c r="CV30" s="292"/>
      <c r="CW30" s="34"/>
      <c r="CX30" s="34"/>
      <c r="CY30" s="34"/>
      <c r="CZ30" s="34"/>
      <c r="DA30" s="300"/>
    </row>
    <row r="31" spans="1:105" ht="34.5" customHeight="1">
      <c r="A31" s="21">
        <f>A30+1</f>
        <v>1</v>
      </c>
      <c r="B31" s="327"/>
      <c r="C31" s="204" t="s">
        <v>252</v>
      </c>
      <c r="D31" s="318" t="s">
        <v>253</v>
      </c>
      <c r="E31" s="83" t="e">
        <f>'kehoach '!#REF!</f>
        <v>#REF!</v>
      </c>
      <c r="F31" s="328" t="s">
        <v>184</v>
      </c>
      <c r="G31" s="329" t="s">
        <v>239</v>
      </c>
      <c r="H31" s="330">
        <v>3</v>
      </c>
      <c r="I31" s="102"/>
      <c r="J31" s="102">
        <v>3</v>
      </c>
      <c r="K31" s="102"/>
      <c r="L31" s="331">
        <v>3</v>
      </c>
      <c r="M31" s="331"/>
      <c r="N31" s="332">
        <v>3</v>
      </c>
      <c r="O31" s="331">
        <v>3</v>
      </c>
      <c r="P31" s="102"/>
      <c r="Q31" s="102">
        <v>3</v>
      </c>
      <c r="R31" s="102"/>
      <c r="S31" s="331">
        <v>3</v>
      </c>
      <c r="T31" s="331"/>
      <c r="U31" s="333">
        <v>3</v>
      </c>
      <c r="V31" s="331">
        <v>3</v>
      </c>
      <c r="W31" s="331"/>
      <c r="X31" s="331">
        <v>3</v>
      </c>
      <c r="Y31" s="331"/>
      <c r="Z31" s="331">
        <v>3</v>
      </c>
      <c r="AA31" s="102"/>
      <c r="AB31" s="332">
        <v>3</v>
      </c>
      <c r="AC31" s="331">
        <v>3</v>
      </c>
      <c r="AD31" s="102"/>
      <c r="AE31" s="331">
        <v>3</v>
      </c>
      <c r="AF31" s="102"/>
      <c r="AG31" s="331">
        <v>3</v>
      </c>
      <c r="AH31" s="331"/>
      <c r="AI31" s="332">
        <v>3</v>
      </c>
      <c r="AJ31" s="331">
        <v>3</v>
      </c>
      <c r="AK31" s="102"/>
      <c r="AL31" s="102"/>
      <c r="AM31" s="331"/>
      <c r="AN31" s="102">
        <v>3</v>
      </c>
      <c r="AO31" s="102"/>
      <c r="AP31" s="334">
        <v>3</v>
      </c>
      <c r="AQ31" s="331">
        <v>3</v>
      </c>
      <c r="AR31" s="331"/>
      <c r="AS31" s="102"/>
      <c r="AT31" s="335" t="s">
        <v>141</v>
      </c>
      <c r="AU31" s="102"/>
      <c r="AV31" s="102"/>
      <c r="AW31" s="332"/>
      <c r="AX31" s="331"/>
      <c r="AY31" s="331"/>
      <c r="AZ31" s="102"/>
      <c r="BA31" s="102"/>
      <c r="BB31" s="102"/>
      <c r="BC31" s="102"/>
      <c r="BD31" s="332"/>
      <c r="BE31" s="331"/>
      <c r="BF31" s="336"/>
      <c r="BG31" s="102"/>
      <c r="BH31" s="102"/>
      <c r="BI31" s="102"/>
      <c r="BJ31" s="102"/>
      <c r="BK31" s="332"/>
      <c r="BL31" s="331"/>
      <c r="BM31" s="331"/>
      <c r="BN31" s="102"/>
      <c r="BO31" s="102"/>
      <c r="BP31" s="102"/>
      <c r="BQ31" s="102"/>
      <c r="BR31" s="332"/>
      <c r="BS31" s="331"/>
      <c r="BT31" s="331"/>
      <c r="BU31" s="102"/>
      <c r="BV31" s="102"/>
      <c r="BW31" s="102"/>
      <c r="BX31" s="102"/>
      <c r="BY31" s="332"/>
      <c r="BZ31" s="292"/>
      <c r="CA31" s="292"/>
      <c r="CB31" s="34"/>
      <c r="CC31" s="34"/>
      <c r="CD31" s="34"/>
      <c r="CE31" s="34"/>
      <c r="CF31" s="300"/>
      <c r="CG31" s="303"/>
      <c r="CH31" s="303"/>
      <c r="CI31" s="99"/>
      <c r="CJ31" s="99"/>
      <c r="CK31" s="99"/>
      <c r="CL31" s="99"/>
      <c r="CM31" s="305"/>
      <c r="CN31" s="292"/>
      <c r="CO31" s="292"/>
      <c r="CP31" s="34"/>
      <c r="CQ31" s="34"/>
      <c r="CR31" s="34"/>
      <c r="CS31" s="34"/>
      <c r="CT31" s="300"/>
      <c r="CU31" s="292"/>
      <c r="CV31" s="292"/>
      <c r="CW31" s="34"/>
      <c r="CX31" s="34"/>
      <c r="CY31" s="34"/>
      <c r="CZ31" s="34"/>
      <c r="DA31" s="300"/>
    </row>
    <row r="32" spans="1:105" ht="34.5" customHeight="1">
      <c r="A32" s="21">
        <v>2</v>
      </c>
      <c r="B32" s="327"/>
      <c r="C32" s="204" t="s">
        <v>254</v>
      </c>
      <c r="D32" s="318" t="s">
        <v>255</v>
      </c>
      <c r="E32" s="99" t="e">
        <f>'kehoach '!#REF!</f>
        <v>#REF!</v>
      </c>
      <c r="F32" s="337" t="e">
        <f>'kehoach '!#REF!</f>
        <v>#REF!</v>
      </c>
      <c r="G32" s="329" t="s">
        <v>232</v>
      </c>
      <c r="H32" s="319"/>
      <c r="I32" s="37">
        <v>3</v>
      </c>
      <c r="J32" s="37"/>
      <c r="K32" s="37">
        <v>3</v>
      </c>
      <c r="L32" s="338"/>
      <c r="M32" s="338">
        <v>3</v>
      </c>
      <c r="N32" s="339"/>
      <c r="O32" s="338"/>
      <c r="P32" s="37">
        <v>3</v>
      </c>
      <c r="Q32" s="37"/>
      <c r="R32" s="37">
        <v>3</v>
      </c>
      <c r="S32" s="338"/>
      <c r="T32" s="338">
        <v>3</v>
      </c>
      <c r="U32" s="340"/>
      <c r="V32" s="338"/>
      <c r="W32" s="338">
        <v>3</v>
      </c>
      <c r="X32" s="338"/>
      <c r="Y32" s="338"/>
      <c r="Z32" s="341" t="s">
        <v>141</v>
      </c>
      <c r="AA32" s="37"/>
      <c r="AB32" s="339"/>
      <c r="AC32" s="338"/>
      <c r="AD32" s="37"/>
      <c r="AE32" s="338"/>
      <c r="AF32" s="37"/>
      <c r="AG32" s="338"/>
      <c r="AH32" s="338"/>
      <c r="AI32" s="342"/>
      <c r="AJ32" s="338"/>
      <c r="AK32" s="37"/>
      <c r="AL32" s="37"/>
      <c r="AM32" s="338"/>
      <c r="AN32" s="37"/>
      <c r="AO32" s="37"/>
      <c r="AP32" s="343"/>
      <c r="AQ32" s="338"/>
      <c r="AR32" s="338"/>
      <c r="AS32" s="37"/>
      <c r="AT32" s="37"/>
      <c r="AU32" s="37"/>
      <c r="AV32" s="37"/>
      <c r="AW32" s="339"/>
      <c r="AX32" s="338"/>
      <c r="AY32" s="338"/>
      <c r="AZ32" s="37"/>
      <c r="BA32" s="37"/>
      <c r="BB32" s="37"/>
      <c r="BC32" s="37"/>
      <c r="BD32" s="339"/>
      <c r="BE32" s="338"/>
      <c r="BF32" s="338"/>
      <c r="BG32" s="37"/>
      <c r="BH32" s="37"/>
      <c r="BI32" s="37"/>
      <c r="BJ32" s="37"/>
      <c r="BK32" s="339"/>
      <c r="BL32" s="338"/>
      <c r="BM32" s="338"/>
      <c r="BN32" s="37"/>
      <c r="BO32" s="37"/>
      <c r="BP32" s="37"/>
      <c r="BQ32" s="37"/>
      <c r="BR32" s="339"/>
      <c r="BS32" s="338"/>
      <c r="BT32" s="338"/>
      <c r="BU32" s="37"/>
      <c r="BV32" s="37"/>
      <c r="BW32" s="37"/>
      <c r="BX32" s="37"/>
      <c r="BY32" s="339"/>
      <c r="BZ32" s="292"/>
      <c r="CA32" s="292"/>
      <c r="CB32" s="34"/>
      <c r="CC32" s="34"/>
      <c r="CD32" s="34"/>
      <c r="CE32" s="34"/>
      <c r="CF32" s="300"/>
      <c r="CG32" s="303"/>
      <c r="CH32" s="303"/>
      <c r="CI32" s="99"/>
      <c r="CJ32" s="99"/>
      <c r="CK32" s="99"/>
      <c r="CL32" s="99"/>
      <c r="CM32" s="305"/>
      <c r="CN32" s="292"/>
      <c r="CO32" s="292"/>
      <c r="CP32" s="34"/>
      <c r="CQ32" s="34"/>
      <c r="CR32" s="34"/>
      <c r="CS32" s="34"/>
      <c r="CT32" s="300"/>
      <c r="CU32" s="292"/>
      <c r="CV32" s="292"/>
      <c r="CW32" s="34"/>
      <c r="CX32" s="34"/>
      <c r="CY32" s="34"/>
      <c r="CZ32" s="34"/>
      <c r="DA32" s="300"/>
    </row>
    <row r="33" spans="1:105" ht="34.5" customHeight="1">
      <c r="A33" s="21">
        <v>3</v>
      </c>
      <c r="B33" s="327"/>
      <c r="C33" s="204" t="s">
        <v>256</v>
      </c>
      <c r="D33" s="318" t="s">
        <v>257</v>
      </c>
      <c r="E33" s="99" t="e">
        <f>'kehoach '!#REF!</f>
        <v>#REF!</v>
      </c>
      <c r="F33" s="337" t="s">
        <v>194</v>
      </c>
      <c r="G33" s="329" t="s">
        <v>232</v>
      </c>
      <c r="H33" s="319"/>
      <c r="I33" s="37"/>
      <c r="J33" s="37"/>
      <c r="K33" s="37"/>
      <c r="L33" s="338"/>
      <c r="M33" s="338"/>
      <c r="N33" s="339"/>
      <c r="O33" s="338"/>
      <c r="P33" s="37"/>
      <c r="Q33" s="37"/>
      <c r="R33" s="37"/>
      <c r="S33" s="338"/>
      <c r="T33" s="338"/>
      <c r="U33" s="340"/>
      <c r="V33" s="338"/>
      <c r="W33" s="338"/>
      <c r="X33" s="338"/>
      <c r="Y33" s="338"/>
      <c r="Z33" s="338"/>
      <c r="AA33" s="37"/>
      <c r="AB33" s="339"/>
      <c r="AC33" s="338"/>
      <c r="AD33" s="37">
        <v>3</v>
      </c>
      <c r="AE33" s="338"/>
      <c r="AF33" s="37">
        <v>3</v>
      </c>
      <c r="AG33" s="338"/>
      <c r="AH33" s="338">
        <v>3</v>
      </c>
      <c r="AI33" s="339"/>
      <c r="AJ33" s="338"/>
      <c r="AK33" s="37">
        <v>3</v>
      </c>
      <c r="AL33" s="37"/>
      <c r="AM33" s="338">
        <v>3</v>
      </c>
      <c r="AN33" s="37"/>
      <c r="AO33" s="37">
        <v>3</v>
      </c>
      <c r="AP33" s="343"/>
      <c r="AQ33" s="338"/>
      <c r="AR33" s="338">
        <v>3</v>
      </c>
      <c r="AS33" s="37"/>
      <c r="AT33" s="37"/>
      <c r="AU33" s="37"/>
      <c r="AV33" s="37"/>
      <c r="AW33" s="339"/>
      <c r="AX33" s="338"/>
      <c r="AY33" s="338"/>
      <c r="AZ33" s="116" t="s">
        <v>141</v>
      </c>
      <c r="BA33" s="37"/>
      <c r="BB33" s="37"/>
      <c r="BC33" s="37"/>
      <c r="BD33" s="339"/>
      <c r="BE33" s="338"/>
      <c r="BF33" s="338"/>
      <c r="BG33" s="37"/>
      <c r="BH33" s="37"/>
      <c r="BI33" s="37"/>
      <c r="BJ33" s="37"/>
      <c r="BK33" s="339"/>
      <c r="BL33" s="338"/>
      <c r="BM33" s="338"/>
      <c r="BN33" s="37"/>
      <c r="BO33" s="37"/>
      <c r="BP33" s="37"/>
      <c r="BQ33" s="37"/>
      <c r="BR33" s="339"/>
      <c r="BS33" s="338"/>
      <c r="BT33" s="338"/>
      <c r="BU33" s="37"/>
      <c r="BV33" s="37"/>
      <c r="BW33" s="37"/>
      <c r="BX33" s="37"/>
      <c r="BY33" s="339"/>
      <c r="BZ33" s="292"/>
      <c r="CA33" s="292"/>
      <c r="CB33" s="34"/>
      <c r="CC33" s="34"/>
      <c r="CD33" s="34"/>
      <c r="CE33" s="34"/>
      <c r="CF33" s="300"/>
      <c r="CG33" s="303"/>
      <c r="CH33" s="303"/>
      <c r="CI33" s="99"/>
      <c r="CJ33" s="99"/>
      <c r="CK33" s="99"/>
      <c r="CL33" s="99"/>
      <c r="CM33" s="305"/>
      <c r="CN33" s="292"/>
      <c r="CO33" s="292"/>
      <c r="CP33" s="34"/>
      <c r="CQ33" s="34"/>
      <c r="CR33" s="34"/>
      <c r="CS33" s="34"/>
      <c r="CT33" s="300"/>
      <c r="CU33" s="292"/>
      <c r="CV33" s="292"/>
      <c r="CW33" s="34"/>
      <c r="CX33" s="34"/>
      <c r="CY33" s="34"/>
      <c r="CZ33" s="34"/>
      <c r="DA33" s="300"/>
    </row>
    <row r="34" spans="1:105" ht="34.5" customHeight="1">
      <c r="A34" s="21">
        <v>4</v>
      </c>
      <c r="B34" s="327"/>
      <c r="C34" s="204" t="s">
        <v>258</v>
      </c>
      <c r="D34" s="318" t="s">
        <v>60</v>
      </c>
      <c r="E34" s="99" t="e">
        <f>'kehoach '!#REF!</f>
        <v>#REF!</v>
      </c>
      <c r="F34" s="337" t="s">
        <v>160</v>
      </c>
      <c r="G34" s="329" t="s">
        <v>245</v>
      </c>
      <c r="H34" s="319">
        <v>3</v>
      </c>
      <c r="I34" s="37"/>
      <c r="J34" s="37">
        <v>3</v>
      </c>
      <c r="K34" s="37"/>
      <c r="L34" s="338">
        <v>3</v>
      </c>
      <c r="M34" s="338"/>
      <c r="N34" s="339"/>
      <c r="O34" s="338">
        <v>3</v>
      </c>
      <c r="P34" s="37"/>
      <c r="Q34" s="37">
        <v>3</v>
      </c>
      <c r="R34" s="37"/>
      <c r="S34" s="338">
        <v>3</v>
      </c>
      <c r="T34" s="338"/>
      <c r="U34" s="340"/>
      <c r="V34" s="338">
        <v>3</v>
      </c>
      <c r="W34" s="338"/>
      <c r="X34" s="338"/>
      <c r="Y34" s="341" t="s">
        <v>95</v>
      </c>
      <c r="Z34" s="338"/>
      <c r="AA34" s="37"/>
      <c r="AB34" s="339"/>
      <c r="AC34" s="338"/>
      <c r="AD34" s="37"/>
      <c r="AE34" s="338"/>
      <c r="AF34" s="37"/>
      <c r="AG34" s="338"/>
      <c r="AH34" s="338"/>
      <c r="AI34" s="339"/>
      <c r="AJ34" s="338"/>
      <c r="AK34" s="37"/>
      <c r="AL34" s="37"/>
      <c r="AM34" s="338"/>
      <c r="AN34" s="37"/>
      <c r="AO34" s="37"/>
      <c r="AP34" s="343"/>
      <c r="AQ34" s="338"/>
      <c r="AR34" s="338"/>
      <c r="AS34" s="37"/>
      <c r="AT34" s="37"/>
      <c r="AU34" s="37"/>
      <c r="AV34" s="37"/>
      <c r="AW34" s="342"/>
      <c r="AX34" s="338"/>
      <c r="AY34" s="338"/>
      <c r="AZ34" s="37"/>
      <c r="BA34" s="37"/>
      <c r="BB34" s="37"/>
      <c r="BC34" s="37"/>
      <c r="BD34" s="339"/>
      <c r="BE34" s="338"/>
      <c r="BF34" s="338"/>
      <c r="BG34" s="37"/>
      <c r="BH34" s="37"/>
      <c r="BI34" s="37"/>
      <c r="BJ34" s="37"/>
      <c r="BK34" s="339"/>
      <c r="BL34" s="338"/>
      <c r="BM34" s="338"/>
      <c r="BN34" s="37"/>
      <c r="BO34" s="37"/>
      <c r="BP34" s="37"/>
      <c r="BQ34" s="37"/>
      <c r="BR34" s="339"/>
      <c r="BS34" s="338"/>
      <c r="BT34" s="338"/>
      <c r="BU34" s="37"/>
      <c r="BV34" s="37"/>
      <c r="BW34" s="37"/>
      <c r="BX34" s="37"/>
      <c r="BY34" s="339"/>
      <c r="BZ34" s="292"/>
      <c r="CA34" s="292"/>
      <c r="CB34" s="34"/>
      <c r="CC34" s="34"/>
      <c r="CD34" s="34"/>
      <c r="CE34" s="34"/>
      <c r="CF34" s="300"/>
      <c r="CG34" s="303"/>
      <c r="CH34" s="303"/>
      <c r="CI34" s="99"/>
      <c r="CJ34" s="99"/>
      <c r="CK34" s="99"/>
      <c r="CL34" s="99"/>
      <c r="CM34" s="305"/>
      <c r="CN34" s="292"/>
      <c r="CO34" s="292"/>
      <c r="CP34" s="34"/>
      <c r="CQ34" s="34"/>
      <c r="CR34" s="34"/>
      <c r="CS34" s="34"/>
      <c r="CT34" s="300"/>
      <c r="CU34" s="292"/>
      <c r="CV34" s="292"/>
      <c r="CW34" s="34"/>
      <c r="CX34" s="34"/>
      <c r="CY34" s="34"/>
      <c r="CZ34" s="34"/>
      <c r="DA34" s="300"/>
    </row>
    <row r="35" spans="1:105" ht="34.5" customHeight="1">
      <c r="A35" s="21">
        <v>5</v>
      </c>
      <c r="B35" s="327"/>
      <c r="C35" s="204" t="s">
        <v>259</v>
      </c>
      <c r="D35" s="318" t="s">
        <v>22</v>
      </c>
      <c r="E35" s="116" t="e">
        <f>'kehoach '!#REF!</f>
        <v>#REF!</v>
      </c>
      <c r="F35" s="344" t="s">
        <v>233</v>
      </c>
      <c r="G35" s="345" t="s">
        <v>245</v>
      </c>
      <c r="H35" s="319"/>
      <c r="I35" s="37"/>
      <c r="J35" s="37"/>
      <c r="K35" s="37"/>
      <c r="L35" s="338"/>
      <c r="M35" s="338"/>
      <c r="N35" s="339"/>
      <c r="O35" s="338"/>
      <c r="P35" s="37"/>
      <c r="Q35" s="37"/>
      <c r="R35" s="37"/>
      <c r="S35" s="338"/>
      <c r="T35" s="338"/>
      <c r="U35" s="340"/>
      <c r="V35" s="338"/>
      <c r="W35" s="338"/>
      <c r="X35" s="338"/>
      <c r="Y35" s="338"/>
      <c r="Z35" s="338"/>
      <c r="AA35" s="37"/>
      <c r="AB35" s="339"/>
      <c r="AC35" s="338"/>
      <c r="AD35" s="37">
        <v>3</v>
      </c>
      <c r="AE35" s="338"/>
      <c r="AF35" s="37">
        <v>3</v>
      </c>
      <c r="AG35" s="338"/>
      <c r="AH35" s="338">
        <v>3</v>
      </c>
      <c r="AI35" s="339"/>
      <c r="AJ35" s="338"/>
      <c r="AK35" s="37">
        <v>3</v>
      </c>
      <c r="AL35" s="37"/>
      <c r="AM35" s="338">
        <v>3</v>
      </c>
      <c r="AN35" s="37"/>
      <c r="AO35" s="37">
        <v>3</v>
      </c>
      <c r="AP35" s="343"/>
      <c r="AQ35" s="338"/>
      <c r="AR35" s="338">
        <v>3</v>
      </c>
      <c r="AS35" s="37"/>
      <c r="AT35" s="37">
        <v>3</v>
      </c>
      <c r="AU35" s="37"/>
      <c r="AV35" s="37"/>
      <c r="AW35" s="342"/>
      <c r="AX35" s="338"/>
      <c r="AY35" s="338">
        <v>3</v>
      </c>
      <c r="AZ35" s="37"/>
      <c r="BA35" s="37">
        <v>3</v>
      </c>
      <c r="BB35" s="37"/>
      <c r="BC35" s="37">
        <v>2</v>
      </c>
      <c r="BD35" s="339"/>
      <c r="BE35" s="338"/>
      <c r="BF35" s="341" t="s">
        <v>95</v>
      </c>
      <c r="BG35" s="37"/>
      <c r="BH35" s="37"/>
      <c r="BI35" s="37"/>
      <c r="BJ35" s="37"/>
      <c r="BK35" s="339"/>
      <c r="BL35" s="338"/>
      <c r="BM35" s="338"/>
      <c r="BN35" s="37"/>
      <c r="BO35" s="37"/>
      <c r="BP35" s="37"/>
      <c r="BQ35" s="37"/>
      <c r="BR35" s="339"/>
      <c r="BS35" s="338"/>
      <c r="BT35" s="338"/>
      <c r="BU35" s="37"/>
      <c r="BV35" s="37"/>
      <c r="BW35" s="37"/>
      <c r="BX35" s="37"/>
      <c r="BY35" s="339"/>
      <c r="BZ35" s="338"/>
      <c r="CA35" s="338"/>
      <c r="CB35" s="37"/>
      <c r="CC35" s="37"/>
      <c r="CD35" s="37"/>
      <c r="CE35" s="37"/>
      <c r="CF35" s="339"/>
      <c r="CG35" s="341"/>
      <c r="CH35" s="341"/>
      <c r="CI35" s="116"/>
      <c r="CJ35" s="116"/>
      <c r="CK35" s="116"/>
      <c r="CL35" s="116"/>
      <c r="CM35" s="346"/>
      <c r="CN35" s="338"/>
      <c r="CO35" s="338"/>
      <c r="CP35" s="37"/>
      <c r="CQ35" s="37"/>
      <c r="CR35" s="37"/>
      <c r="CS35" s="37"/>
      <c r="CT35" s="339"/>
      <c r="CU35" s="338"/>
      <c r="CV35" s="338"/>
      <c r="CW35" s="37"/>
      <c r="CX35" s="37"/>
      <c r="CY35" s="37"/>
      <c r="CZ35" s="37"/>
      <c r="DA35" s="339"/>
    </row>
    <row r="36" spans="1:105" ht="34.5" customHeight="1">
      <c r="A36" s="212">
        <v>6</v>
      </c>
      <c r="B36" s="213"/>
      <c r="C36" s="209" t="s">
        <v>260</v>
      </c>
      <c r="D36" s="210" t="s">
        <v>261</v>
      </c>
      <c r="E36" s="134" t="e">
        <f>'kehoach '!#REF!</f>
        <v>#REF!</v>
      </c>
      <c r="F36" s="347" t="s">
        <v>194</v>
      </c>
      <c r="G36" s="348" t="s">
        <v>262</v>
      </c>
      <c r="H36" s="322"/>
      <c r="I36" s="40"/>
      <c r="J36" s="40"/>
      <c r="K36" s="40"/>
      <c r="L36" s="349"/>
      <c r="M36" s="349"/>
      <c r="N36" s="350"/>
      <c r="O36" s="349"/>
      <c r="P36" s="40"/>
      <c r="Q36" s="40"/>
      <c r="R36" s="40"/>
      <c r="S36" s="349"/>
      <c r="T36" s="349"/>
      <c r="U36" s="351"/>
      <c r="V36" s="349"/>
      <c r="W36" s="349"/>
      <c r="X36" s="349"/>
      <c r="Y36" s="349"/>
      <c r="Z36" s="349"/>
      <c r="AA36" s="40"/>
      <c r="AB36" s="350"/>
      <c r="AC36" s="349"/>
      <c r="AD36" s="40"/>
      <c r="AE36" s="349"/>
      <c r="AF36" s="40"/>
      <c r="AG36" s="349"/>
      <c r="AH36" s="349">
        <v>3</v>
      </c>
      <c r="AI36" s="350"/>
      <c r="AJ36" s="349"/>
      <c r="AK36" s="40">
        <v>3</v>
      </c>
      <c r="AL36" s="40"/>
      <c r="AM36" s="349">
        <v>3</v>
      </c>
      <c r="AN36" s="40"/>
      <c r="AO36" s="40">
        <v>3</v>
      </c>
      <c r="AP36" s="352"/>
      <c r="AQ36" s="349"/>
      <c r="AR36" s="349">
        <v>3</v>
      </c>
      <c r="AS36" s="40"/>
      <c r="AT36" s="40">
        <v>3</v>
      </c>
      <c r="AU36" s="40"/>
      <c r="AV36" s="40"/>
      <c r="AW36" s="350"/>
      <c r="AX36" s="349"/>
      <c r="AY36" s="349">
        <v>3</v>
      </c>
      <c r="AZ36" s="40"/>
      <c r="BA36" s="40">
        <v>3</v>
      </c>
      <c r="BB36" s="40"/>
      <c r="BC36" s="40">
        <v>3</v>
      </c>
      <c r="BD36" s="350"/>
      <c r="BE36" s="349"/>
      <c r="BF36" s="349">
        <v>3</v>
      </c>
      <c r="BG36" s="40"/>
      <c r="BH36" s="40">
        <v>3</v>
      </c>
      <c r="BI36" s="40"/>
      <c r="BJ36" s="40">
        <v>3</v>
      </c>
      <c r="BK36" s="350"/>
      <c r="BL36" s="349"/>
      <c r="BM36" s="349">
        <v>3</v>
      </c>
      <c r="BN36" s="40"/>
      <c r="BO36" s="40">
        <v>3</v>
      </c>
      <c r="BP36" s="40"/>
      <c r="BQ36" s="40">
        <v>3</v>
      </c>
      <c r="BR36" s="350"/>
      <c r="BS36" s="349"/>
      <c r="BT36" s="349">
        <v>3</v>
      </c>
      <c r="BU36" s="40"/>
      <c r="BV36" s="40">
        <v>3</v>
      </c>
      <c r="BW36" s="40"/>
      <c r="BX36" s="40">
        <v>3</v>
      </c>
      <c r="BY36" s="350"/>
      <c r="BZ36" s="349"/>
      <c r="CA36" s="349"/>
      <c r="CB36" s="134" t="s">
        <v>95</v>
      </c>
      <c r="CC36" s="40"/>
      <c r="CD36" s="40"/>
      <c r="CE36" s="40"/>
      <c r="CF36" s="350"/>
      <c r="CG36" s="353"/>
      <c r="CH36" s="353"/>
      <c r="CI36" s="134"/>
      <c r="CJ36" s="134"/>
      <c r="CK36" s="134"/>
      <c r="CL36" s="134"/>
      <c r="CM36" s="354"/>
      <c r="CN36" s="349"/>
      <c r="CO36" s="349"/>
      <c r="CP36" s="40"/>
      <c r="CQ36" s="40"/>
      <c r="CR36" s="40"/>
      <c r="CS36" s="40"/>
      <c r="CT36" s="350"/>
      <c r="CU36" s="349"/>
      <c r="CV36" s="355"/>
      <c r="CW36" s="40"/>
      <c r="CX36" s="40"/>
      <c r="CY36" s="40"/>
      <c r="CZ36" s="40"/>
      <c r="DA36" s="350"/>
    </row>
    <row r="37" spans="1:105" ht="30" customHeight="1">
      <c r="A37" s="356"/>
      <c r="B37" s="357"/>
      <c r="C37" s="357"/>
      <c r="D37" s="358"/>
      <c r="E37" s="358"/>
      <c r="F37" s="358"/>
      <c r="G37" s="358"/>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359"/>
      <c r="CH37" s="359"/>
      <c r="CI37" s="359"/>
      <c r="CJ37" s="359"/>
      <c r="CK37" s="359"/>
      <c r="CL37" s="359"/>
      <c r="CM37" s="359"/>
      <c r="CN37" s="232"/>
      <c r="CO37" s="232"/>
      <c r="CP37" s="232"/>
      <c r="CQ37" s="232"/>
      <c r="CR37" s="232"/>
      <c r="CS37" s="232"/>
      <c r="CT37" s="232"/>
      <c r="CU37" s="232"/>
      <c r="CV37" s="232"/>
      <c r="CW37" s="232"/>
      <c r="CX37" s="232"/>
      <c r="CY37" s="232"/>
      <c r="CZ37" s="232"/>
      <c r="DA37" s="232"/>
    </row>
    <row r="38" spans="1:105" ht="76.5" hidden="1" customHeight="1">
      <c r="A38" s="360"/>
      <c r="B38" s="700"/>
      <c r="C38" s="657"/>
      <c r="D38" s="657"/>
      <c r="E38" s="657"/>
      <c r="F38" s="657"/>
      <c r="G38" s="361"/>
      <c r="H38" s="362"/>
      <c r="I38" s="362"/>
      <c r="J38" s="362"/>
      <c r="K38" s="362"/>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61.5" hidden="1" customHeight="1">
      <c r="A39" s="365"/>
      <c r="B39" s="700"/>
      <c r="C39" s="657"/>
      <c r="D39" s="657"/>
      <c r="E39" s="657"/>
      <c r="F39" s="657"/>
      <c r="G39" s="361"/>
      <c r="H39" s="362"/>
      <c r="I39" s="362"/>
      <c r="J39" s="362"/>
      <c r="K39" s="362"/>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52.5" customHeight="1">
      <c r="A40" s="365"/>
      <c r="B40" s="701"/>
      <c r="C40" s="657"/>
      <c r="D40" s="657"/>
      <c r="E40" s="657"/>
      <c r="F40" s="657"/>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0.25" customHeight="1">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0.25" customHeight="1">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0.25" customHeight="1">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0.25" customHeight="1">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0.25" customHeight="1">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0.25" customHeight="1">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0.25" customHeight="1">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0.25" customHeight="1">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0.25" customHeight="1">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4"/>
      <c r="CH67" s="364"/>
      <c r="CI67" s="364"/>
      <c r="CJ67" s="364"/>
      <c r="CK67" s="364"/>
      <c r="CL67" s="364"/>
      <c r="CM67" s="364"/>
      <c r="CN67" s="363"/>
      <c r="CO67" s="363"/>
      <c r="CP67" s="363"/>
      <c r="CQ67" s="363"/>
      <c r="CR67" s="363"/>
      <c r="CS67" s="363"/>
      <c r="CT67" s="363"/>
      <c r="CU67" s="363"/>
      <c r="CV67" s="363"/>
      <c r="CW67" s="363"/>
      <c r="CX67" s="363"/>
      <c r="CY67" s="363"/>
      <c r="CZ67" s="363"/>
      <c r="DA67" s="363"/>
    </row>
    <row r="68" spans="1:105" ht="20.25" customHeight="1">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4"/>
      <c r="CH68" s="364"/>
      <c r="CI68" s="364"/>
      <c r="CJ68" s="364"/>
      <c r="CK68" s="364"/>
      <c r="CL68" s="364"/>
      <c r="CM68" s="364"/>
      <c r="CN68" s="363"/>
      <c r="CO68" s="363"/>
      <c r="CP68" s="363"/>
      <c r="CQ68" s="363"/>
      <c r="CR68" s="363"/>
      <c r="CS68" s="363"/>
      <c r="CT68" s="363"/>
      <c r="CU68" s="363"/>
      <c r="CV68" s="363"/>
      <c r="CW68" s="363"/>
      <c r="CX68" s="363"/>
      <c r="CY68" s="363"/>
      <c r="CZ68" s="363"/>
      <c r="DA68" s="363"/>
    </row>
    <row r="69" spans="1:105" ht="20.25" customHeight="1">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3"/>
      <c r="AY69" s="363"/>
      <c r="AZ69" s="363"/>
      <c r="BA69" s="363"/>
      <c r="BB69" s="363"/>
      <c r="BC69" s="363"/>
      <c r="BD69" s="363"/>
      <c r="BE69" s="363"/>
      <c r="BF69" s="363"/>
      <c r="BG69" s="363"/>
      <c r="BH69" s="363"/>
      <c r="BI69" s="363"/>
      <c r="BJ69" s="363"/>
      <c r="BK69" s="363"/>
      <c r="BL69" s="363"/>
      <c r="BM69" s="363"/>
      <c r="BN69" s="363"/>
      <c r="BO69" s="363"/>
      <c r="BP69" s="363"/>
      <c r="BQ69" s="363"/>
      <c r="BR69" s="363"/>
      <c r="BS69" s="363"/>
      <c r="BT69" s="363"/>
      <c r="BU69" s="363"/>
      <c r="BV69" s="363"/>
      <c r="BW69" s="363"/>
      <c r="BX69" s="363"/>
      <c r="BY69" s="363"/>
      <c r="BZ69" s="363"/>
      <c r="CA69" s="363"/>
      <c r="CB69" s="363"/>
      <c r="CC69" s="363"/>
      <c r="CD69" s="363"/>
      <c r="CE69" s="363"/>
      <c r="CF69" s="363"/>
      <c r="CG69" s="364"/>
      <c r="CH69" s="364"/>
      <c r="CI69" s="364"/>
      <c r="CJ69" s="364"/>
      <c r="CK69" s="364"/>
      <c r="CL69" s="364"/>
      <c r="CM69" s="364"/>
      <c r="CN69" s="363"/>
      <c r="CO69" s="363"/>
      <c r="CP69" s="363"/>
      <c r="CQ69" s="363"/>
      <c r="CR69" s="363"/>
      <c r="CS69" s="363"/>
      <c r="CT69" s="363"/>
      <c r="CU69" s="363"/>
      <c r="CV69" s="363"/>
      <c r="CW69" s="363"/>
      <c r="CX69" s="363"/>
      <c r="CY69" s="363"/>
      <c r="CZ69" s="363"/>
      <c r="DA69" s="363"/>
    </row>
    <row r="70" spans="1:105" ht="20.25" customHeight="1">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4"/>
      <c r="CH70" s="364"/>
      <c r="CI70" s="364"/>
      <c r="CJ70" s="364"/>
      <c r="CK70" s="364"/>
      <c r="CL70" s="364"/>
      <c r="CM70" s="364"/>
      <c r="CN70" s="363"/>
      <c r="CO70" s="363"/>
      <c r="CP70" s="363"/>
      <c r="CQ70" s="363"/>
      <c r="CR70" s="363"/>
      <c r="CS70" s="363"/>
      <c r="CT70" s="363"/>
      <c r="CU70" s="363"/>
      <c r="CV70" s="363"/>
      <c r="CW70" s="363"/>
      <c r="CX70" s="363"/>
      <c r="CY70" s="363"/>
      <c r="CZ70" s="363"/>
      <c r="DA70" s="363"/>
    </row>
    <row r="71" spans="1:105" ht="20.25" customHeight="1">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4"/>
      <c r="CH71" s="364"/>
      <c r="CI71" s="364"/>
      <c r="CJ71" s="364"/>
      <c r="CK71" s="364"/>
      <c r="CL71" s="364"/>
      <c r="CM71" s="364"/>
      <c r="CN71" s="363"/>
      <c r="CO71" s="363"/>
      <c r="CP71" s="363"/>
      <c r="CQ71" s="363"/>
      <c r="CR71" s="363"/>
      <c r="CS71" s="363"/>
      <c r="CT71" s="363"/>
      <c r="CU71" s="363"/>
      <c r="CV71" s="363"/>
      <c r="CW71" s="363"/>
      <c r="CX71" s="363"/>
      <c r="CY71" s="363"/>
      <c r="CZ71" s="363"/>
      <c r="DA71" s="363"/>
    </row>
    <row r="72" spans="1:105" ht="20.25" customHeight="1">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3"/>
      <c r="AY72" s="363"/>
      <c r="AZ72" s="363"/>
      <c r="BA72" s="363"/>
      <c r="BB72" s="363"/>
      <c r="BC72" s="363"/>
      <c r="BD72" s="363"/>
      <c r="BE72" s="363"/>
      <c r="BF72" s="363"/>
      <c r="BG72" s="363"/>
      <c r="BH72" s="363"/>
      <c r="BI72" s="363"/>
      <c r="BJ72" s="363"/>
      <c r="BK72" s="363"/>
      <c r="BL72" s="363"/>
      <c r="BM72" s="363"/>
      <c r="BN72" s="363"/>
      <c r="BO72" s="363"/>
      <c r="BP72" s="363"/>
      <c r="BQ72" s="363"/>
      <c r="BR72" s="363"/>
      <c r="BS72" s="363"/>
      <c r="BT72" s="363"/>
      <c r="BU72" s="363"/>
      <c r="BV72" s="363"/>
      <c r="BW72" s="363"/>
      <c r="BX72" s="363"/>
      <c r="BY72" s="363"/>
      <c r="BZ72" s="363"/>
      <c r="CA72" s="363"/>
      <c r="CB72" s="363"/>
      <c r="CC72" s="363"/>
      <c r="CD72" s="363"/>
      <c r="CE72" s="363"/>
      <c r="CF72" s="363"/>
      <c r="CG72" s="364"/>
      <c r="CH72" s="364"/>
      <c r="CI72" s="364"/>
      <c r="CJ72" s="364"/>
      <c r="CK72" s="364"/>
      <c r="CL72" s="364"/>
      <c r="CM72" s="364"/>
      <c r="CN72" s="363"/>
      <c r="CO72" s="363"/>
      <c r="CP72" s="363"/>
      <c r="CQ72" s="363"/>
      <c r="CR72" s="363"/>
      <c r="CS72" s="363"/>
      <c r="CT72" s="363"/>
      <c r="CU72" s="363"/>
      <c r="CV72" s="363"/>
      <c r="CW72" s="363"/>
      <c r="CX72" s="363"/>
      <c r="CY72" s="363"/>
      <c r="CZ72" s="363"/>
      <c r="DA72" s="363"/>
    </row>
    <row r="73" spans="1:105" ht="20.25" customHeight="1">
      <c r="A73" s="365"/>
      <c r="B73" s="366"/>
      <c r="C73" s="366"/>
      <c r="D73" s="366"/>
      <c r="E73" s="366"/>
      <c r="F73" s="366"/>
      <c r="G73" s="366"/>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4"/>
      <c r="CH73" s="364"/>
      <c r="CI73" s="364"/>
      <c r="CJ73" s="364"/>
      <c r="CK73" s="364"/>
      <c r="CL73" s="364"/>
      <c r="CM73" s="364"/>
      <c r="CN73" s="363"/>
      <c r="CO73" s="363"/>
      <c r="CP73" s="363"/>
      <c r="CQ73" s="363"/>
      <c r="CR73" s="363"/>
      <c r="CS73" s="363"/>
      <c r="CT73" s="363"/>
      <c r="CU73" s="363"/>
      <c r="CV73" s="363"/>
      <c r="CW73" s="363"/>
      <c r="CX73" s="363"/>
      <c r="CY73" s="363"/>
      <c r="CZ73" s="363"/>
      <c r="DA73" s="363"/>
    </row>
    <row r="74" spans="1:105" ht="20.25" customHeight="1">
      <c r="A74" s="365"/>
      <c r="B74" s="366"/>
      <c r="C74" s="366"/>
      <c r="D74" s="366"/>
      <c r="E74" s="366"/>
      <c r="F74" s="366"/>
      <c r="G74" s="366"/>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4"/>
      <c r="CH74" s="364"/>
      <c r="CI74" s="364"/>
      <c r="CJ74" s="364"/>
      <c r="CK74" s="364"/>
      <c r="CL74" s="364"/>
      <c r="CM74" s="364"/>
      <c r="CN74" s="363"/>
      <c r="CO74" s="363"/>
      <c r="CP74" s="363"/>
      <c r="CQ74" s="363"/>
      <c r="CR74" s="363"/>
      <c r="CS74" s="363"/>
      <c r="CT74" s="363"/>
      <c r="CU74" s="363"/>
      <c r="CV74" s="363"/>
      <c r="CW74" s="363"/>
      <c r="CX74" s="363"/>
      <c r="CY74" s="363"/>
      <c r="CZ74" s="363"/>
      <c r="DA74" s="363"/>
    </row>
    <row r="75" spans="1:105" ht="20.25" customHeight="1">
      <c r="A75" s="365"/>
      <c r="B75" s="366"/>
      <c r="C75" s="366"/>
      <c r="D75" s="366"/>
      <c r="E75" s="366"/>
      <c r="F75" s="366"/>
      <c r="G75" s="366"/>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4"/>
      <c r="CH75" s="364"/>
      <c r="CI75" s="364"/>
      <c r="CJ75" s="364"/>
      <c r="CK75" s="364"/>
      <c r="CL75" s="364"/>
      <c r="CM75" s="364"/>
      <c r="CN75" s="363"/>
      <c r="CO75" s="363"/>
      <c r="CP75" s="363"/>
      <c r="CQ75" s="363"/>
      <c r="CR75" s="363"/>
      <c r="CS75" s="363"/>
      <c r="CT75" s="363"/>
      <c r="CU75" s="363"/>
      <c r="CV75" s="363"/>
      <c r="CW75" s="363"/>
      <c r="CX75" s="363"/>
      <c r="CY75" s="363"/>
      <c r="CZ75" s="363"/>
      <c r="DA75" s="363"/>
    </row>
    <row r="76" spans="1:105" ht="20.25" customHeight="1">
      <c r="A76" s="365"/>
      <c r="B76" s="366"/>
      <c r="C76" s="366"/>
      <c r="D76" s="366"/>
      <c r="E76" s="366"/>
      <c r="F76" s="366"/>
      <c r="G76" s="366"/>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4"/>
      <c r="CH76" s="364"/>
      <c r="CI76" s="364"/>
      <c r="CJ76" s="364"/>
      <c r="CK76" s="364"/>
      <c r="CL76" s="364"/>
      <c r="CM76" s="364"/>
      <c r="CN76" s="363"/>
      <c r="CO76" s="363"/>
      <c r="CP76" s="363"/>
      <c r="CQ76" s="363"/>
      <c r="CR76" s="363"/>
      <c r="CS76" s="363"/>
      <c r="CT76" s="363"/>
      <c r="CU76" s="363"/>
      <c r="CV76" s="363"/>
      <c r="CW76" s="363"/>
      <c r="CX76" s="363"/>
      <c r="CY76" s="363"/>
      <c r="CZ76" s="363"/>
      <c r="DA76" s="363"/>
    </row>
    <row r="77" spans="1:105" ht="20.25" customHeight="1">
      <c r="A77" s="365"/>
      <c r="B77" s="366"/>
      <c r="C77" s="366"/>
      <c r="D77" s="366"/>
      <c r="E77" s="366"/>
      <c r="F77" s="366"/>
      <c r="G77" s="366"/>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4"/>
      <c r="CH77" s="364"/>
      <c r="CI77" s="364"/>
      <c r="CJ77" s="364"/>
      <c r="CK77" s="364"/>
      <c r="CL77" s="364"/>
      <c r="CM77" s="364"/>
      <c r="CN77" s="363"/>
      <c r="CO77" s="363"/>
      <c r="CP77" s="363"/>
      <c r="CQ77" s="363"/>
      <c r="CR77" s="363"/>
      <c r="CS77" s="363"/>
      <c r="CT77" s="363"/>
      <c r="CU77" s="363"/>
      <c r="CV77" s="363"/>
      <c r="CW77" s="363"/>
      <c r="CX77" s="363"/>
      <c r="CY77" s="363"/>
      <c r="CZ77" s="363"/>
      <c r="DA77" s="363"/>
    </row>
    <row r="78" spans="1:105" ht="20.25" customHeight="1">
      <c r="A78" s="365"/>
      <c r="B78" s="366"/>
      <c r="C78" s="366"/>
      <c r="D78" s="366"/>
      <c r="E78" s="366"/>
      <c r="F78" s="366"/>
      <c r="G78" s="366"/>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4"/>
      <c r="CH78" s="364"/>
      <c r="CI78" s="364"/>
      <c r="CJ78" s="364"/>
      <c r="CK78" s="364"/>
      <c r="CL78" s="364"/>
      <c r="CM78" s="364"/>
      <c r="CN78" s="363"/>
      <c r="CO78" s="363"/>
      <c r="CP78" s="363"/>
      <c r="CQ78" s="363"/>
      <c r="CR78" s="363"/>
      <c r="CS78" s="363"/>
      <c r="CT78" s="363"/>
      <c r="CU78" s="363"/>
      <c r="CV78" s="363"/>
      <c r="CW78" s="363"/>
      <c r="CX78" s="363"/>
      <c r="CY78" s="363"/>
      <c r="CZ78" s="363"/>
      <c r="DA78" s="363"/>
    </row>
    <row r="79" spans="1:105" ht="20.25" customHeight="1">
      <c r="A79" s="365"/>
      <c r="B79" s="366"/>
      <c r="C79" s="366"/>
      <c r="D79" s="366"/>
      <c r="E79" s="366"/>
      <c r="F79" s="366"/>
      <c r="G79" s="366"/>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4"/>
      <c r="CH79" s="364"/>
      <c r="CI79" s="364"/>
      <c r="CJ79" s="364"/>
      <c r="CK79" s="364"/>
      <c r="CL79" s="364"/>
      <c r="CM79" s="364"/>
      <c r="CN79" s="363"/>
      <c r="CO79" s="363"/>
      <c r="CP79" s="363"/>
      <c r="CQ79" s="363"/>
      <c r="CR79" s="363"/>
      <c r="CS79" s="363"/>
      <c r="CT79" s="363"/>
      <c r="CU79" s="363"/>
      <c r="CV79" s="363"/>
      <c r="CW79" s="363"/>
      <c r="CX79" s="363"/>
      <c r="CY79" s="363"/>
      <c r="CZ79" s="363"/>
      <c r="DA79" s="363"/>
    </row>
    <row r="80" spans="1:105" ht="20.25" customHeight="1">
      <c r="A80" s="365"/>
      <c r="B80" s="366"/>
      <c r="C80" s="366"/>
      <c r="D80" s="366"/>
      <c r="E80" s="366"/>
      <c r="F80" s="366"/>
      <c r="G80" s="366"/>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4"/>
      <c r="CH80" s="364"/>
      <c r="CI80" s="364"/>
      <c r="CJ80" s="364"/>
      <c r="CK80" s="364"/>
      <c r="CL80" s="364"/>
      <c r="CM80" s="364"/>
      <c r="CN80" s="363"/>
      <c r="CO80" s="363"/>
      <c r="CP80" s="363"/>
      <c r="CQ80" s="363"/>
      <c r="CR80" s="363"/>
      <c r="CS80" s="363"/>
      <c r="CT80" s="363"/>
      <c r="CU80" s="363"/>
      <c r="CV80" s="363"/>
      <c r="CW80" s="363"/>
      <c r="CX80" s="363"/>
      <c r="CY80" s="363"/>
      <c r="CZ80" s="363"/>
      <c r="DA80" s="363"/>
    </row>
    <row r="81" spans="1:105" ht="20.25" customHeight="1">
      <c r="A81" s="365"/>
      <c r="B81" s="366"/>
      <c r="C81" s="366"/>
      <c r="D81" s="366"/>
      <c r="E81" s="366"/>
      <c r="F81" s="366"/>
      <c r="G81" s="366"/>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4"/>
      <c r="CH81" s="364"/>
      <c r="CI81" s="364"/>
      <c r="CJ81" s="364"/>
      <c r="CK81" s="364"/>
      <c r="CL81" s="364"/>
      <c r="CM81" s="364"/>
      <c r="CN81" s="363"/>
      <c r="CO81" s="363"/>
      <c r="CP81" s="363"/>
      <c r="CQ81" s="363"/>
      <c r="CR81" s="363"/>
      <c r="CS81" s="363"/>
      <c r="CT81" s="363"/>
      <c r="CU81" s="363"/>
      <c r="CV81" s="363"/>
      <c r="CW81" s="363"/>
      <c r="CX81" s="363"/>
      <c r="CY81" s="363"/>
      <c r="CZ81" s="363"/>
      <c r="DA81" s="363"/>
    </row>
    <row r="82" spans="1:105" ht="20.25" customHeight="1">
      <c r="A82" s="365"/>
      <c r="B82" s="366"/>
      <c r="C82" s="366"/>
      <c r="D82" s="366"/>
      <c r="E82" s="366"/>
      <c r="F82" s="366"/>
      <c r="G82" s="366"/>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4"/>
      <c r="CH82" s="364"/>
      <c r="CI82" s="364"/>
      <c r="CJ82" s="364"/>
      <c r="CK82" s="364"/>
      <c r="CL82" s="364"/>
      <c r="CM82" s="364"/>
      <c r="CN82" s="363"/>
      <c r="CO82" s="363"/>
      <c r="CP82" s="363"/>
      <c r="CQ82" s="363"/>
      <c r="CR82" s="363"/>
      <c r="CS82" s="363"/>
      <c r="CT82" s="363"/>
      <c r="CU82" s="363"/>
      <c r="CV82" s="363"/>
      <c r="CW82" s="363"/>
      <c r="CX82" s="363"/>
      <c r="CY82" s="363"/>
      <c r="CZ82" s="363"/>
      <c r="DA82" s="363"/>
    </row>
    <row r="83" spans="1:105" ht="20.25" customHeight="1">
      <c r="A83" s="365"/>
      <c r="B83" s="366"/>
      <c r="C83" s="366"/>
      <c r="D83" s="366"/>
      <c r="E83" s="366"/>
      <c r="F83" s="366"/>
      <c r="G83" s="366"/>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4"/>
      <c r="CH83" s="364"/>
      <c r="CI83" s="364"/>
      <c r="CJ83" s="364"/>
      <c r="CK83" s="364"/>
      <c r="CL83" s="364"/>
      <c r="CM83" s="364"/>
      <c r="CN83" s="363"/>
      <c r="CO83" s="363"/>
      <c r="CP83" s="363"/>
      <c r="CQ83" s="363"/>
      <c r="CR83" s="363"/>
      <c r="CS83" s="363"/>
      <c r="CT83" s="363"/>
      <c r="CU83" s="363"/>
      <c r="CV83" s="363"/>
      <c r="CW83" s="363"/>
      <c r="CX83" s="363"/>
      <c r="CY83" s="363"/>
      <c r="CZ83" s="363"/>
      <c r="DA83" s="363"/>
    </row>
    <row r="84" spans="1:105" ht="21" customHeight="1">
      <c r="A84" s="365"/>
      <c r="B84" s="366"/>
      <c r="C84" s="366"/>
      <c r="D84" s="366"/>
      <c r="E84" s="366"/>
      <c r="F84" s="366"/>
      <c r="G84" s="366"/>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4"/>
      <c r="CH84" s="364"/>
      <c r="CI84" s="364"/>
      <c r="CJ84" s="364"/>
      <c r="CK84" s="364"/>
      <c r="CL84" s="364"/>
      <c r="CM84" s="364"/>
      <c r="CN84" s="363"/>
      <c r="CO84" s="363"/>
      <c r="CP84" s="363"/>
      <c r="CQ84" s="363"/>
      <c r="CR84" s="363"/>
      <c r="CS84" s="363"/>
      <c r="CT84" s="363"/>
      <c r="CU84" s="363"/>
      <c r="CV84" s="363"/>
      <c r="CW84" s="363"/>
      <c r="CX84" s="363"/>
      <c r="CY84" s="363"/>
      <c r="CZ84" s="363"/>
      <c r="DA84" s="363"/>
    </row>
    <row r="85" spans="1:105" ht="21" customHeight="1">
      <c r="A85" s="365"/>
      <c r="B85" s="366"/>
      <c r="C85" s="366"/>
      <c r="D85" s="366"/>
      <c r="E85" s="366"/>
      <c r="F85" s="366"/>
      <c r="G85" s="366"/>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4"/>
      <c r="CH85" s="364"/>
      <c r="CI85" s="364"/>
      <c r="CJ85" s="364"/>
      <c r="CK85" s="364"/>
      <c r="CL85" s="364"/>
      <c r="CM85" s="364"/>
      <c r="CN85" s="363"/>
      <c r="CO85" s="363"/>
      <c r="CP85" s="363"/>
      <c r="CQ85" s="363"/>
      <c r="CR85" s="363"/>
      <c r="CS85" s="363"/>
      <c r="CT85" s="363"/>
      <c r="CU85" s="363"/>
      <c r="CV85" s="363"/>
      <c r="CW85" s="363"/>
      <c r="CX85" s="363"/>
      <c r="CY85" s="363"/>
      <c r="CZ85" s="363"/>
      <c r="DA85" s="363"/>
    </row>
    <row r="86" spans="1:105" ht="21" customHeight="1">
      <c r="A86" s="365"/>
      <c r="B86" s="366"/>
      <c r="C86" s="366"/>
      <c r="D86" s="366"/>
      <c r="E86" s="366"/>
      <c r="F86" s="366"/>
      <c r="G86" s="366"/>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4"/>
      <c r="CH86" s="364"/>
      <c r="CI86" s="364"/>
      <c r="CJ86" s="364"/>
      <c r="CK86" s="364"/>
      <c r="CL86" s="364"/>
      <c r="CM86" s="364"/>
      <c r="CN86" s="363"/>
      <c r="CO86" s="363"/>
      <c r="CP86" s="363"/>
      <c r="CQ86" s="363"/>
      <c r="CR86" s="363"/>
      <c r="CS86" s="363"/>
      <c r="CT86" s="363"/>
      <c r="CU86" s="363"/>
      <c r="CV86" s="363"/>
      <c r="CW86" s="363"/>
      <c r="CX86" s="363"/>
      <c r="CY86" s="363"/>
      <c r="CZ86" s="363"/>
      <c r="DA86" s="363"/>
    </row>
    <row r="87" spans="1:105" ht="21" customHeight="1">
      <c r="A87" s="365"/>
      <c r="B87" s="366"/>
      <c r="C87" s="366"/>
      <c r="D87" s="366"/>
      <c r="E87" s="366"/>
      <c r="F87" s="366"/>
      <c r="G87" s="366"/>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4"/>
      <c r="CH87" s="364"/>
      <c r="CI87" s="364"/>
      <c r="CJ87" s="364"/>
      <c r="CK87" s="364"/>
      <c r="CL87" s="364"/>
      <c r="CM87" s="364"/>
      <c r="CN87" s="363"/>
      <c r="CO87" s="363"/>
      <c r="CP87" s="363"/>
      <c r="CQ87" s="363"/>
      <c r="CR87" s="363"/>
      <c r="CS87" s="363"/>
      <c r="CT87" s="363"/>
      <c r="CU87" s="363"/>
      <c r="CV87" s="363"/>
      <c r="CW87" s="363"/>
      <c r="CX87" s="363"/>
      <c r="CY87" s="363"/>
      <c r="CZ87" s="363"/>
      <c r="DA87" s="363"/>
    </row>
    <row r="88" spans="1:105" ht="21" customHeight="1">
      <c r="A88" s="365"/>
      <c r="B88" s="366"/>
      <c r="C88" s="366"/>
      <c r="D88" s="366"/>
      <c r="E88" s="366"/>
      <c r="F88" s="366"/>
      <c r="G88" s="366"/>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4"/>
      <c r="CH88" s="364"/>
      <c r="CI88" s="364"/>
      <c r="CJ88" s="364"/>
      <c r="CK88" s="364"/>
      <c r="CL88" s="364"/>
      <c r="CM88" s="364"/>
      <c r="CN88" s="363"/>
      <c r="CO88" s="363"/>
      <c r="CP88" s="363"/>
      <c r="CQ88" s="363"/>
      <c r="CR88" s="363"/>
      <c r="CS88" s="363"/>
      <c r="CT88" s="363"/>
      <c r="CU88" s="363"/>
      <c r="CV88" s="363"/>
      <c r="CW88" s="363"/>
      <c r="CX88" s="363"/>
      <c r="CY88" s="363"/>
      <c r="CZ88" s="363"/>
      <c r="DA88" s="363"/>
    </row>
    <row r="89" spans="1:105" ht="21" customHeight="1">
      <c r="A89" s="365"/>
      <c r="B89" s="366"/>
      <c r="C89" s="366"/>
      <c r="D89" s="366"/>
      <c r="E89" s="366"/>
      <c r="F89" s="366"/>
      <c r="G89" s="366"/>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4"/>
      <c r="CH89" s="364"/>
      <c r="CI89" s="364"/>
      <c r="CJ89" s="364"/>
      <c r="CK89" s="364"/>
      <c r="CL89" s="364"/>
      <c r="CM89" s="364"/>
      <c r="CN89" s="363"/>
      <c r="CO89" s="363"/>
      <c r="CP89" s="363"/>
      <c r="CQ89" s="363"/>
      <c r="CR89" s="363"/>
      <c r="CS89" s="363"/>
      <c r="CT89" s="363"/>
      <c r="CU89" s="363"/>
      <c r="CV89" s="363"/>
      <c r="CW89" s="363"/>
      <c r="CX89" s="363"/>
      <c r="CY89" s="363"/>
      <c r="CZ89" s="363"/>
      <c r="DA89" s="363"/>
    </row>
    <row r="90" spans="1:105" ht="21" customHeight="1">
      <c r="A90" s="365"/>
      <c r="B90" s="366"/>
      <c r="C90" s="366"/>
      <c r="D90" s="366"/>
      <c r="E90" s="366"/>
      <c r="F90" s="366"/>
      <c r="G90" s="366"/>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4"/>
      <c r="CH90" s="364"/>
      <c r="CI90" s="364"/>
      <c r="CJ90" s="364"/>
      <c r="CK90" s="364"/>
      <c r="CL90" s="364"/>
      <c r="CM90" s="364"/>
      <c r="CN90" s="363"/>
      <c r="CO90" s="363"/>
      <c r="CP90" s="363"/>
      <c r="CQ90" s="363"/>
      <c r="CR90" s="363"/>
      <c r="CS90" s="363"/>
      <c r="CT90" s="363"/>
      <c r="CU90" s="363"/>
      <c r="CV90" s="363"/>
      <c r="CW90" s="363"/>
      <c r="CX90" s="363"/>
      <c r="CY90" s="363"/>
      <c r="CZ90" s="363"/>
      <c r="DA90" s="363"/>
    </row>
    <row r="91" spans="1:105" ht="21" customHeight="1">
      <c r="A91" s="365"/>
      <c r="B91" s="366"/>
      <c r="C91" s="366"/>
      <c r="D91" s="366"/>
      <c r="E91" s="366"/>
      <c r="F91" s="366"/>
      <c r="G91" s="366"/>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4"/>
      <c r="CH91" s="364"/>
      <c r="CI91" s="364"/>
      <c r="CJ91" s="364"/>
      <c r="CK91" s="364"/>
      <c r="CL91" s="364"/>
      <c r="CM91" s="364"/>
      <c r="CN91" s="363"/>
      <c r="CO91" s="363"/>
      <c r="CP91" s="363"/>
      <c r="CQ91" s="363"/>
      <c r="CR91" s="363"/>
      <c r="CS91" s="363"/>
      <c r="CT91" s="363"/>
      <c r="CU91" s="363"/>
      <c r="CV91" s="363"/>
      <c r="CW91" s="363"/>
      <c r="CX91" s="363"/>
      <c r="CY91" s="363"/>
      <c r="CZ91" s="363"/>
      <c r="DA91" s="363"/>
    </row>
    <row r="92" spans="1:105" ht="21" customHeight="1">
      <c r="A92" s="365"/>
      <c r="B92" s="366"/>
      <c r="C92" s="366"/>
      <c r="D92" s="366"/>
      <c r="E92" s="366"/>
      <c r="F92" s="366"/>
      <c r="G92" s="366"/>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c r="A93" s="365"/>
      <c r="B93" s="366"/>
      <c r="C93" s="366"/>
      <c r="D93" s="366"/>
      <c r="E93" s="366"/>
      <c r="F93" s="366"/>
      <c r="G93" s="366"/>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c r="A94" s="365"/>
      <c r="B94" s="366"/>
      <c r="C94" s="366"/>
      <c r="D94" s="366"/>
      <c r="E94" s="366"/>
      <c r="F94" s="366"/>
      <c r="G94" s="366"/>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c r="A95" s="365"/>
      <c r="B95" s="366"/>
      <c r="C95" s="366"/>
      <c r="D95" s="366"/>
      <c r="E95" s="366"/>
      <c r="F95" s="366"/>
      <c r="G95" s="366"/>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c r="A96" s="365"/>
      <c r="B96" s="366"/>
      <c r="C96" s="366"/>
      <c r="D96" s="366"/>
      <c r="E96" s="366"/>
      <c r="F96" s="366"/>
      <c r="G96" s="366"/>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c r="A97" s="365"/>
      <c r="B97" s="366"/>
      <c r="C97" s="366"/>
      <c r="D97" s="366"/>
      <c r="E97" s="366"/>
      <c r="F97" s="366"/>
      <c r="G97" s="366"/>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7">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 ref="B6:D6"/>
    <mergeCell ref="B30:D30"/>
    <mergeCell ref="B38:F38"/>
    <mergeCell ref="B39:F39"/>
    <mergeCell ref="B40:F40"/>
    <mergeCell ref="A1:K1"/>
    <mergeCell ref="A2:K2"/>
    <mergeCell ref="A3:A5"/>
    <mergeCell ref="C3:C5"/>
    <mergeCell ref="D3:D5"/>
    <mergeCell ref="E3:E5"/>
    <mergeCell ref="F3:F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c r="A1" s="682" t="s">
        <v>263</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14"/>
      <c r="AI1" s="14"/>
      <c r="AJ1" s="14"/>
    </row>
    <row r="2" spans="1:36" ht="15" customHeight="1">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14"/>
      <c r="AI2" s="14"/>
      <c r="AJ2" s="14"/>
    </row>
    <row r="3" spans="1:36" ht="24" customHeight="1">
      <c r="A3" s="683" t="s">
        <v>31</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44"/>
      <c r="AI3" s="44"/>
      <c r="AJ3" s="44"/>
    </row>
    <row r="4" spans="1:36" ht="9.75" customHeight="1">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c r="A5" s="678" t="s">
        <v>66</v>
      </c>
      <c r="B5" s="678" t="s">
        <v>67</v>
      </c>
      <c r="C5" s="678" t="s">
        <v>68</v>
      </c>
      <c r="D5" s="56"/>
      <c r="E5" s="678" t="s">
        <v>69</v>
      </c>
      <c r="F5" s="684" t="s">
        <v>70</v>
      </c>
      <c r="G5" s="662"/>
      <c r="H5" s="663"/>
      <c r="I5" s="678" t="s">
        <v>71</v>
      </c>
      <c r="J5" s="678" t="s">
        <v>72</v>
      </c>
      <c r="K5" s="685" t="s">
        <v>73</v>
      </c>
      <c r="L5" s="678" t="s">
        <v>74</v>
      </c>
      <c r="M5" s="55"/>
      <c r="N5" s="678" t="s">
        <v>75</v>
      </c>
      <c r="O5" s="680" t="s">
        <v>79</v>
      </c>
      <c r="P5" s="671"/>
      <c r="Q5" s="672"/>
      <c r="R5" s="681" t="s">
        <v>264</v>
      </c>
      <c r="S5" s="671"/>
      <c r="T5" s="671"/>
      <c r="U5" s="672"/>
      <c r="V5" s="670" t="s">
        <v>265</v>
      </c>
      <c r="W5" s="671"/>
      <c r="X5" s="671"/>
      <c r="Y5" s="672"/>
      <c r="Z5" s="670" t="s">
        <v>79</v>
      </c>
      <c r="AA5" s="671"/>
      <c r="AB5" s="672"/>
      <c r="AC5" s="661" t="s">
        <v>80</v>
      </c>
      <c r="AD5" s="662"/>
      <c r="AE5" s="662"/>
      <c r="AF5" s="663"/>
      <c r="AG5" s="669" t="s">
        <v>81</v>
      </c>
      <c r="AH5" s="14"/>
      <c r="AI5" s="14"/>
      <c r="AJ5" s="14"/>
    </row>
    <row r="6" spans="1:36" ht="27" customHeight="1">
      <c r="A6" s="660"/>
      <c r="B6" s="660"/>
      <c r="C6" s="660"/>
      <c r="D6" s="57"/>
      <c r="E6" s="660"/>
      <c r="F6" s="664"/>
      <c r="G6" s="657"/>
      <c r="H6" s="665"/>
      <c r="I6" s="660"/>
      <c r="J6" s="660"/>
      <c r="K6" s="660"/>
      <c r="L6" s="660"/>
      <c r="M6" s="659" t="s">
        <v>82</v>
      </c>
      <c r="N6" s="660"/>
      <c r="O6" s="58">
        <f t="shared" ref="O6:Y6" si="0">O8+6</f>
        <v>137</v>
      </c>
      <c r="P6" s="58">
        <f t="shared" si="0"/>
        <v>144</v>
      </c>
      <c r="Q6" s="59">
        <f t="shared" si="0"/>
        <v>151</v>
      </c>
      <c r="R6" s="59">
        <f t="shared" si="0"/>
        <v>158</v>
      </c>
      <c r="S6" s="59">
        <f t="shared" si="0"/>
        <v>165</v>
      </c>
      <c r="T6" s="59">
        <f t="shared" si="0"/>
        <v>172</v>
      </c>
      <c r="U6" s="59">
        <f t="shared" si="0"/>
        <v>179</v>
      </c>
      <c r="V6" s="59">
        <f t="shared" si="0"/>
        <v>186</v>
      </c>
      <c r="W6" s="59">
        <f t="shared" si="0"/>
        <v>193</v>
      </c>
      <c r="X6" s="58">
        <f t="shared" si="0"/>
        <v>200</v>
      </c>
      <c r="Y6" s="58">
        <f t="shared" si="0"/>
        <v>207</v>
      </c>
      <c r="Z6" s="58">
        <f>Z8+7</f>
        <v>215</v>
      </c>
      <c r="AA6" s="60">
        <f t="shared" ref="AA6:AB6" si="1">AA8+6</f>
        <v>222</v>
      </c>
      <c r="AB6" s="60">
        <f t="shared" si="1"/>
        <v>229</v>
      </c>
      <c r="AC6" s="664"/>
      <c r="AD6" s="657"/>
      <c r="AE6" s="657"/>
      <c r="AF6" s="665"/>
      <c r="AG6" s="665"/>
      <c r="AH6" s="61"/>
      <c r="AI6" s="61"/>
      <c r="AJ6" s="61"/>
    </row>
    <row r="7" spans="1:36" ht="20.25" customHeight="1">
      <c r="A7" s="660"/>
      <c r="B7" s="660"/>
      <c r="C7" s="660"/>
      <c r="D7" s="57" t="s">
        <v>83</v>
      </c>
      <c r="E7" s="660"/>
      <c r="F7" s="666"/>
      <c r="G7" s="667"/>
      <c r="H7" s="668"/>
      <c r="I7" s="660"/>
      <c r="J7" s="660"/>
      <c r="K7" s="660"/>
      <c r="L7" s="660"/>
      <c r="M7" s="660"/>
      <c r="N7" s="660"/>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64"/>
      <c r="AD7" s="657"/>
      <c r="AE7" s="657"/>
      <c r="AF7" s="665"/>
      <c r="AG7" s="665"/>
      <c r="AH7" s="14"/>
      <c r="AI7" s="14"/>
      <c r="AJ7" s="14"/>
    </row>
    <row r="8" spans="1:36" ht="36" customHeight="1">
      <c r="A8" s="679"/>
      <c r="B8" s="679"/>
      <c r="C8" s="679"/>
      <c r="D8" s="65"/>
      <c r="E8" s="679"/>
      <c r="F8" s="66" t="s">
        <v>85</v>
      </c>
      <c r="G8" s="66" t="s">
        <v>86</v>
      </c>
      <c r="H8" s="66" t="s">
        <v>87</v>
      </c>
      <c r="I8" s="679"/>
      <c r="J8" s="679"/>
      <c r="K8" s="679"/>
      <c r="L8" s="679"/>
      <c r="M8" s="66" t="s">
        <v>88</v>
      </c>
      <c r="N8" s="679"/>
      <c r="O8" s="67">
        <v>131</v>
      </c>
      <c r="P8" s="67">
        <f t="shared" ref="P8:AB8" si="2">O6+1</f>
        <v>138</v>
      </c>
      <c r="Q8" s="68">
        <f t="shared" si="2"/>
        <v>145</v>
      </c>
      <c r="R8" s="68">
        <f t="shared" si="2"/>
        <v>152</v>
      </c>
      <c r="S8" s="68">
        <f t="shared" si="2"/>
        <v>159</v>
      </c>
      <c r="T8" s="68">
        <f t="shared" si="2"/>
        <v>166</v>
      </c>
      <c r="U8" s="68">
        <f t="shared" si="2"/>
        <v>173</v>
      </c>
      <c r="V8" s="68">
        <f t="shared" si="2"/>
        <v>180</v>
      </c>
      <c r="W8" s="68">
        <f t="shared" si="2"/>
        <v>187</v>
      </c>
      <c r="X8" s="67">
        <f t="shared" si="2"/>
        <v>194</v>
      </c>
      <c r="Y8" s="67">
        <f t="shared" si="2"/>
        <v>201</v>
      </c>
      <c r="Z8" s="67">
        <f t="shared" si="2"/>
        <v>208</v>
      </c>
      <c r="AA8" s="69">
        <f t="shared" si="2"/>
        <v>216</v>
      </c>
      <c r="AB8" s="69">
        <f t="shared" si="2"/>
        <v>223</v>
      </c>
      <c r="AC8" s="664"/>
      <c r="AD8" s="657"/>
      <c r="AE8" s="657"/>
      <c r="AF8" s="665"/>
      <c r="AG8" s="665"/>
      <c r="AH8" s="14"/>
      <c r="AI8" s="14"/>
      <c r="AJ8" s="14"/>
    </row>
    <row r="9" spans="1:36" ht="20.25" customHeight="1">
      <c r="A9" s="709" t="s">
        <v>89</v>
      </c>
      <c r="B9" s="671"/>
      <c r="C9" s="674"/>
      <c r="D9" s="70"/>
      <c r="E9" s="71"/>
      <c r="F9" s="71"/>
      <c r="G9" s="72"/>
      <c r="H9" s="72"/>
      <c r="I9" s="72"/>
      <c r="J9" s="72"/>
      <c r="K9" s="73"/>
      <c r="L9" s="74"/>
      <c r="M9" s="74"/>
      <c r="N9" s="75"/>
      <c r="O9" s="76">
        <v>42</v>
      </c>
      <c r="P9" s="76">
        <f t="shared" ref="P9:AB9" si="3">O9+1</f>
        <v>43</v>
      </c>
      <c r="Q9" s="76">
        <f t="shared" si="3"/>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666"/>
      <c r="AD9" s="667"/>
      <c r="AE9" s="667"/>
      <c r="AF9" s="668"/>
      <c r="AG9" s="668"/>
      <c r="AH9" s="14"/>
      <c r="AI9" s="14"/>
      <c r="AJ9" s="14"/>
    </row>
    <row r="10" spans="1:36" ht="34.5" customHeight="1">
      <c r="A10" s="77">
        <v>2</v>
      </c>
      <c r="B10" s="204" t="s">
        <v>13</v>
      </c>
      <c r="C10" s="368" t="s">
        <v>14</v>
      </c>
      <c r="D10" s="95" t="s">
        <v>266</v>
      </c>
      <c r="E10" s="96" t="s">
        <v>267</v>
      </c>
      <c r="F10" s="97">
        <v>30</v>
      </c>
      <c r="G10" s="98">
        <v>30</v>
      </c>
      <c r="H10" s="99">
        <v>60</v>
      </c>
      <c r="I10" s="100">
        <v>60</v>
      </c>
      <c r="J10" s="21">
        <v>3</v>
      </c>
      <c r="K10" s="369">
        <f>[1]ĐH!$F$7</f>
        <v>18</v>
      </c>
      <c r="L10" s="22">
        <v>396000</v>
      </c>
      <c r="M10" s="23">
        <f t="shared" ref="M10:M15" si="4">L10*J10</f>
        <v>1188000</v>
      </c>
      <c r="N10" s="21" t="s">
        <v>268</v>
      </c>
      <c r="O10" s="101">
        <v>9</v>
      </c>
      <c r="P10" s="101">
        <v>9</v>
      </c>
      <c r="Q10" s="101">
        <v>9</v>
      </c>
      <c r="R10" s="102">
        <v>9</v>
      </c>
      <c r="S10" s="102">
        <v>9</v>
      </c>
      <c r="T10" s="102">
        <v>9</v>
      </c>
      <c r="U10" s="102">
        <v>6</v>
      </c>
      <c r="V10" s="335" t="s">
        <v>95</v>
      </c>
      <c r="W10" s="102"/>
      <c r="X10" s="102"/>
      <c r="Y10" s="102"/>
      <c r="Z10" s="102"/>
      <c r="AA10" s="102"/>
      <c r="AB10" s="102"/>
      <c r="AC10" s="104" t="s">
        <v>96</v>
      </c>
      <c r="AD10" s="370" t="s">
        <v>269</v>
      </c>
      <c r="AE10" s="105" t="s">
        <v>98</v>
      </c>
      <c r="AF10" s="106" t="s">
        <v>270</v>
      </c>
      <c r="AG10" s="94"/>
      <c r="AH10" s="19"/>
      <c r="AI10" s="19"/>
      <c r="AJ10" s="19"/>
    </row>
    <row r="11" spans="1:36" ht="34.5" customHeight="1">
      <c r="A11" s="77">
        <v>15</v>
      </c>
      <c r="B11" s="204" t="s">
        <v>30</v>
      </c>
      <c r="C11" s="318" t="s">
        <v>271</v>
      </c>
      <c r="D11" s="95" t="s">
        <v>272</v>
      </c>
      <c r="E11" s="96" t="s">
        <v>267</v>
      </c>
      <c r="F11" s="97">
        <v>30</v>
      </c>
      <c r="G11" s="115">
        <v>15</v>
      </c>
      <c r="H11" s="116">
        <v>45</v>
      </c>
      <c r="I11" s="117">
        <v>45</v>
      </c>
      <c r="J11" s="21">
        <v>2</v>
      </c>
      <c r="K11" s="369">
        <f>[1]ĐH!$F$31</f>
        <v>10</v>
      </c>
      <c r="L11" s="22">
        <v>396000</v>
      </c>
      <c r="M11" s="23">
        <f t="shared" si="4"/>
        <v>792000</v>
      </c>
      <c r="N11" s="110" t="s">
        <v>273</v>
      </c>
      <c r="O11" s="101">
        <v>11</v>
      </c>
      <c r="P11" s="101">
        <v>11</v>
      </c>
      <c r="Q11" s="101">
        <v>11</v>
      </c>
      <c r="R11" s="102">
        <v>11</v>
      </c>
      <c r="S11" s="102">
        <v>1</v>
      </c>
      <c r="T11" s="335" t="s">
        <v>95</v>
      </c>
      <c r="U11" s="102"/>
      <c r="V11" s="102"/>
      <c r="W11" s="102"/>
      <c r="X11" s="102"/>
      <c r="Y11" s="102"/>
      <c r="Z11" s="102"/>
      <c r="AA11" s="102"/>
      <c r="AB11" s="102"/>
      <c r="AC11" s="104" t="s">
        <v>96</v>
      </c>
      <c r="AD11" s="105" t="s">
        <v>274</v>
      </c>
      <c r="AE11" s="105" t="s">
        <v>98</v>
      </c>
      <c r="AF11" s="114" t="s">
        <v>275</v>
      </c>
      <c r="AG11" s="94"/>
      <c r="AH11" s="19"/>
      <c r="AI11" s="19"/>
      <c r="AJ11" s="19"/>
    </row>
    <row r="12" spans="1:36" ht="34.5" customHeight="1">
      <c r="A12" s="77">
        <v>16</v>
      </c>
      <c r="B12" s="204" t="s">
        <v>11</v>
      </c>
      <c r="C12" s="318" t="s">
        <v>12</v>
      </c>
      <c r="D12" s="95" t="s">
        <v>276</v>
      </c>
      <c r="E12" s="96" t="s">
        <v>108</v>
      </c>
      <c r="F12" s="97"/>
      <c r="G12" s="115">
        <v>30</v>
      </c>
      <c r="H12" s="116">
        <v>30</v>
      </c>
      <c r="I12" s="117">
        <v>30</v>
      </c>
      <c r="J12" s="21">
        <v>2</v>
      </c>
      <c r="K12" s="369">
        <f>[1]ĐH!$F$33</f>
        <v>25</v>
      </c>
      <c r="L12" s="22">
        <v>396000</v>
      </c>
      <c r="M12" s="23">
        <f t="shared" si="4"/>
        <v>792000</v>
      </c>
      <c r="N12" s="110" t="s">
        <v>277</v>
      </c>
      <c r="O12" s="101">
        <v>9</v>
      </c>
      <c r="P12" s="101">
        <v>9</v>
      </c>
      <c r="Q12" s="101">
        <v>9</v>
      </c>
      <c r="R12" s="102">
        <v>3</v>
      </c>
      <c r="S12" s="335" t="s">
        <v>95</v>
      </c>
      <c r="T12" s="102"/>
      <c r="U12" s="102"/>
      <c r="V12" s="102"/>
      <c r="W12" s="102"/>
      <c r="X12" s="102"/>
      <c r="Y12" s="102"/>
      <c r="Z12" s="102"/>
      <c r="AA12" s="102"/>
      <c r="AB12" s="102"/>
      <c r="AC12" s="104" t="s">
        <v>96</v>
      </c>
      <c r="AD12" s="105" t="s">
        <v>278</v>
      </c>
      <c r="AE12" s="105" t="s">
        <v>98</v>
      </c>
      <c r="AF12" s="114" t="s">
        <v>279</v>
      </c>
      <c r="AG12" s="94"/>
      <c r="AH12" s="19"/>
      <c r="AI12" s="19"/>
      <c r="AJ12" s="19"/>
    </row>
    <row r="13" spans="1:36" ht="34.5" customHeight="1">
      <c r="A13" s="77">
        <v>20</v>
      </c>
      <c r="B13" s="204" t="s">
        <v>90</v>
      </c>
      <c r="C13" s="318" t="s">
        <v>91</v>
      </c>
      <c r="D13" s="95" t="s">
        <v>92</v>
      </c>
      <c r="E13" s="96" t="s">
        <v>108</v>
      </c>
      <c r="F13" s="97">
        <v>30</v>
      </c>
      <c r="G13" s="115">
        <v>30</v>
      </c>
      <c r="H13" s="116">
        <v>60</v>
      </c>
      <c r="I13" s="117">
        <v>60</v>
      </c>
      <c r="J13" s="21">
        <v>3</v>
      </c>
      <c r="K13" s="369">
        <f>[1]ĐH!$F$41</f>
        <v>18</v>
      </c>
      <c r="L13" s="22">
        <v>396000</v>
      </c>
      <c r="M13" s="23">
        <f t="shared" si="4"/>
        <v>1188000</v>
      </c>
      <c r="N13" s="21" t="s">
        <v>94</v>
      </c>
      <c r="O13" s="101"/>
      <c r="P13" s="101"/>
      <c r="Q13" s="101"/>
      <c r="R13" s="102"/>
      <c r="S13" s="102">
        <v>9</v>
      </c>
      <c r="T13" s="102">
        <v>9</v>
      </c>
      <c r="U13" s="102">
        <v>9</v>
      </c>
      <c r="V13" s="102">
        <v>9</v>
      </c>
      <c r="W13" s="102">
        <v>12</v>
      </c>
      <c r="X13" s="102">
        <v>12</v>
      </c>
      <c r="Y13" s="335" t="s">
        <v>95</v>
      </c>
      <c r="Z13" s="102"/>
      <c r="AA13" s="102"/>
      <c r="AB13" s="102"/>
      <c r="AC13" s="104" t="s">
        <v>96</v>
      </c>
      <c r="AD13" s="105" t="s">
        <v>280</v>
      </c>
      <c r="AE13" s="105" t="s">
        <v>98</v>
      </c>
      <c r="AF13" s="114" t="s">
        <v>281</v>
      </c>
      <c r="AG13" s="94"/>
      <c r="AH13" s="19"/>
      <c r="AI13" s="19"/>
      <c r="AJ13" s="19"/>
    </row>
    <row r="14" spans="1:36" ht="34.5" customHeight="1">
      <c r="A14" s="140">
        <v>21</v>
      </c>
      <c r="B14" s="209" t="s">
        <v>8</v>
      </c>
      <c r="C14" s="210" t="s">
        <v>9</v>
      </c>
      <c r="D14" s="131" t="s">
        <v>282</v>
      </c>
      <c r="E14" s="132" t="s">
        <v>102</v>
      </c>
      <c r="F14" s="145">
        <v>30</v>
      </c>
      <c r="G14" s="133">
        <v>30</v>
      </c>
      <c r="H14" s="134">
        <v>60</v>
      </c>
      <c r="I14" s="135">
        <v>60</v>
      </c>
      <c r="J14" s="212">
        <v>3</v>
      </c>
      <c r="K14" s="149">
        <f>[1]ĐH!$F$42</f>
        <v>14</v>
      </c>
      <c r="L14" s="214">
        <v>396000</v>
      </c>
      <c r="M14" s="371">
        <f t="shared" si="4"/>
        <v>1188000</v>
      </c>
      <c r="N14" s="212" t="s">
        <v>283</v>
      </c>
      <c r="O14" s="153"/>
      <c r="P14" s="153"/>
      <c r="Q14" s="153"/>
      <c r="R14" s="148"/>
      <c r="S14" s="148"/>
      <c r="T14" s="148"/>
      <c r="U14" s="148">
        <v>12</v>
      </c>
      <c r="V14" s="148">
        <v>12</v>
      </c>
      <c r="W14" s="148">
        <v>12</v>
      </c>
      <c r="X14" s="148">
        <v>12</v>
      </c>
      <c r="Y14" s="146" t="s">
        <v>284</v>
      </c>
      <c r="Z14" s="148"/>
      <c r="AA14" s="148"/>
      <c r="AB14" s="148"/>
      <c r="AC14" s="155" t="s">
        <v>96</v>
      </c>
      <c r="AD14" s="156" t="s">
        <v>285</v>
      </c>
      <c r="AE14" s="156" t="s">
        <v>98</v>
      </c>
      <c r="AF14" s="372" t="s">
        <v>286</v>
      </c>
      <c r="AG14" s="139"/>
      <c r="AH14" s="19"/>
      <c r="AI14" s="19"/>
      <c r="AJ14" s="19"/>
    </row>
    <row r="15" spans="1:36" ht="34.5" hidden="1" customHeight="1">
      <c r="A15" s="140">
        <v>5</v>
      </c>
      <c r="B15" s="142"/>
      <c r="C15" s="142"/>
      <c r="D15" s="143" t="s">
        <v>196</v>
      </c>
      <c r="E15" s="144" t="s">
        <v>197</v>
      </c>
      <c r="F15" s="145"/>
      <c r="G15" s="145"/>
      <c r="H15" s="146"/>
      <c r="I15" s="147"/>
      <c r="J15" s="148"/>
      <c r="K15" s="149"/>
      <c r="L15" s="150">
        <v>320000</v>
      </c>
      <c r="M15" s="151">
        <f t="shared" si="4"/>
        <v>0</v>
      </c>
      <c r="N15" s="152"/>
      <c r="O15" s="153"/>
      <c r="P15" s="153"/>
      <c r="Q15" s="148"/>
      <c r="R15" s="153"/>
      <c r="S15" s="148"/>
      <c r="T15" s="148"/>
      <c r="U15" s="148"/>
      <c r="V15" s="148"/>
      <c r="W15" s="154"/>
      <c r="X15" s="154"/>
      <c r="Y15" s="154"/>
      <c r="Z15" s="154"/>
      <c r="AA15" s="154"/>
      <c r="AB15" s="154"/>
      <c r="AC15" s="155" t="s">
        <v>96</v>
      </c>
      <c r="AD15" s="156"/>
      <c r="AE15" s="156" t="s">
        <v>98</v>
      </c>
      <c r="AF15" s="157"/>
      <c r="AG15" s="158"/>
      <c r="AH15" s="30"/>
      <c r="AI15" s="30"/>
      <c r="AJ15" s="30"/>
    </row>
    <row r="16" spans="1:36" ht="16.5" customHeight="1">
      <c r="A16" s="45"/>
      <c r="B16" s="45"/>
      <c r="C16" s="159"/>
      <c r="D16" s="160"/>
      <c r="E16" s="161"/>
      <c r="F16" s="159"/>
      <c r="G16" s="159"/>
      <c r="H16" s="159"/>
      <c r="I16" s="159"/>
      <c r="J16" s="160"/>
      <c r="K16" s="162"/>
      <c r="L16" s="163"/>
      <c r="M16" s="164"/>
      <c r="N16" s="165"/>
      <c r="O16" s="166"/>
      <c r="P16" s="166"/>
      <c r="Q16" s="166"/>
      <c r="R16" s="166"/>
      <c r="S16" s="167"/>
      <c r="T16" s="167"/>
      <c r="U16" s="167"/>
      <c r="V16" s="167"/>
      <c r="W16" s="167"/>
      <c r="X16" s="167"/>
      <c r="Y16" s="167"/>
      <c r="Z16" s="167"/>
      <c r="AA16" s="167"/>
      <c r="AB16" s="167"/>
      <c r="AC16" s="167"/>
      <c r="AD16" s="167"/>
      <c r="AE16" s="167"/>
      <c r="AF16" s="167"/>
      <c r="AG16" s="52"/>
      <c r="AH16" s="14"/>
      <c r="AI16" s="14"/>
      <c r="AJ16" s="14"/>
    </row>
    <row r="17" spans="1:36" ht="22.5" customHeight="1">
      <c r="A17" s="220" t="s">
        <v>287</v>
      </c>
      <c r="B17" s="220"/>
      <c r="C17" s="222"/>
      <c r="D17" s="46"/>
      <c r="E17" s="223"/>
      <c r="F17" s="222"/>
      <c r="G17" s="222"/>
      <c r="H17" s="222"/>
      <c r="I17" s="222"/>
      <c r="J17" s="224"/>
      <c r="K17" s="225"/>
      <c r="L17" s="223"/>
      <c r="M17" s="226"/>
      <c r="N17" s="227"/>
      <c r="O17" s="180"/>
      <c r="P17" s="180"/>
      <c r="Q17" s="228"/>
      <c r="R17" s="228"/>
      <c r="S17" s="167"/>
      <c r="T17" s="167"/>
      <c r="U17" s="167"/>
      <c r="V17" s="167"/>
      <c r="W17" s="167"/>
      <c r="X17" s="168"/>
      <c r="Y17" s="168"/>
      <c r="Z17" s="168"/>
      <c r="AA17" s="168"/>
      <c r="AB17" s="168"/>
      <c r="AC17" s="168"/>
      <c r="AD17" s="168"/>
      <c r="AE17" s="168"/>
      <c r="AF17" s="168"/>
      <c r="AG17" s="169"/>
      <c r="AH17" s="170"/>
      <c r="AI17" s="170"/>
      <c r="AJ17" s="170"/>
    </row>
    <row r="18" spans="1:36" ht="22.5" customHeight="1">
      <c r="A18" s="229" t="s">
        <v>211</v>
      </c>
      <c r="B18" s="229"/>
      <c r="C18" s="222"/>
      <c r="D18" s="46"/>
      <c r="E18" s="223"/>
      <c r="F18" s="222"/>
      <c r="G18" s="222"/>
      <c r="H18" s="222"/>
      <c r="I18" s="222"/>
      <c r="J18" s="224"/>
      <c r="K18" s="225"/>
      <c r="L18" s="223"/>
      <c r="M18" s="226"/>
      <c r="N18" s="227"/>
      <c r="O18" s="180"/>
      <c r="P18" s="180"/>
      <c r="Q18" s="228"/>
      <c r="R18" s="167"/>
      <c r="S18" s="228"/>
      <c r="T18" s="167"/>
      <c r="U18" s="167"/>
      <c r="V18" s="167"/>
      <c r="W18" s="167"/>
      <c r="X18" s="168"/>
      <c r="Y18" s="168"/>
      <c r="Z18" s="168"/>
      <c r="AA18" s="168"/>
      <c r="AB18" s="168"/>
      <c r="AC18" s="168"/>
      <c r="AD18" s="168"/>
      <c r="AE18" s="168"/>
      <c r="AF18" s="168"/>
      <c r="AG18" s="169"/>
      <c r="AH18" s="170"/>
      <c r="AI18" s="170"/>
      <c r="AJ18" s="170"/>
    </row>
    <row r="19" spans="1:36" ht="22.5" customHeight="1">
      <c r="A19" s="174" t="s">
        <v>212</v>
      </c>
      <c r="B19" s="174"/>
      <c r="C19" s="176"/>
      <c r="D19" s="46"/>
      <c r="E19" s="177"/>
      <c r="F19" s="176"/>
      <c r="G19" s="176"/>
      <c r="H19" s="176"/>
      <c r="I19" s="176"/>
      <c r="J19" s="44"/>
      <c r="K19" s="49"/>
      <c r="L19" s="178"/>
      <c r="M19" s="48"/>
      <c r="N19" s="179"/>
      <c r="O19" s="231"/>
      <c r="P19" s="231"/>
      <c r="Q19" s="167"/>
      <c r="R19" s="166"/>
      <c r="S19" s="228"/>
      <c r="T19" s="167"/>
      <c r="U19" s="167"/>
      <c r="V19" s="167"/>
      <c r="W19" s="167"/>
      <c r="X19" s="168"/>
      <c r="Y19" s="168"/>
      <c r="Z19" s="168"/>
      <c r="AA19" s="168"/>
      <c r="AB19" s="168"/>
      <c r="AC19" s="168"/>
      <c r="AD19" s="168"/>
      <c r="AE19" s="168"/>
      <c r="AF19" s="168"/>
      <c r="AG19" s="169"/>
      <c r="AH19" s="44"/>
      <c r="AI19" s="44"/>
      <c r="AJ19" s="44"/>
    </row>
    <row r="20" spans="1:36" ht="25.5" customHeight="1">
      <c r="A20" s="174" t="s">
        <v>213</v>
      </c>
      <c r="B20" s="174"/>
      <c r="C20" s="176"/>
      <c r="D20" s="46"/>
      <c r="E20" s="177"/>
      <c r="F20" s="176"/>
      <c r="G20" s="176"/>
      <c r="H20" s="176"/>
      <c r="I20" s="176"/>
      <c r="J20" s="44"/>
      <c r="K20" s="49"/>
      <c r="L20" s="178"/>
      <c r="M20" s="48"/>
      <c r="N20" s="179"/>
      <c r="O20" s="180"/>
      <c r="P20" s="180"/>
      <c r="Q20" s="232"/>
      <c r="R20" s="183" t="s">
        <v>288</v>
      </c>
      <c r="S20" s="182"/>
      <c r="T20" s="184"/>
      <c r="U20" s="171"/>
      <c r="V20" s="171"/>
      <c r="W20" s="171"/>
      <c r="X20" s="171"/>
      <c r="Y20" s="171"/>
      <c r="Z20" s="172"/>
      <c r="AA20" s="44"/>
      <c r="AB20" s="44"/>
      <c r="AC20" s="44"/>
      <c r="AD20" s="44"/>
      <c r="AE20" s="44"/>
      <c r="AF20" s="44"/>
      <c r="AG20" s="173"/>
      <c r="AH20" s="44"/>
      <c r="AI20" s="44"/>
      <c r="AJ20" s="44"/>
    </row>
    <row r="21" spans="1:36" ht="25.5" customHeight="1">
      <c r="A21" s="174"/>
      <c r="B21" s="174"/>
      <c r="C21" s="176"/>
      <c r="D21" s="46"/>
      <c r="E21" s="177"/>
      <c r="F21" s="176"/>
      <c r="G21" s="176"/>
      <c r="H21" s="176"/>
      <c r="I21" s="176"/>
      <c r="J21" s="44"/>
      <c r="K21" s="49"/>
      <c r="L21" s="178"/>
      <c r="M21" s="48"/>
      <c r="N21" s="179"/>
      <c r="O21" s="180"/>
      <c r="P21" s="180"/>
      <c r="Q21" s="181"/>
      <c r="R21" s="182"/>
      <c r="S21" s="182"/>
      <c r="T21" s="182"/>
      <c r="U21" s="181"/>
      <c r="V21" s="183"/>
      <c r="W21" s="182"/>
      <c r="X21" s="184"/>
      <c r="Y21" s="171"/>
      <c r="Z21" s="171"/>
      <c r="AA21" s="171"/>
      <c r="AB21" s="171"/>
      <c r="AC21" s="171"/>
      <c r="AD21" s="171"/>
      <c r="AE21" s="171"/>
      <c r="AF21" s="171"/>
      <c r="AG21" s="185"/>
      <c r="AH21" s="44"/>
      <c r="AI21" s="44"/>
      <c r="AJ21" s="44"/>
    </row>
    <row r="22" spans="1:36" ht="20.25" customHeight="1">
      <c r="A22" s="186"/>
      <c r="B22" s="186"/>
      <c r="C22" s="233"/>
      <c r="D22" s="46"/>
      <c r="E22" s="177"/>
      <c r="F22" s="233"/>
      <c r="G22" s="658" t="s">
        <v>31</v>
      </c>
      <c r="H22" s="657"/>
      <c r="I22" s="657"/>
      <c r="J22" s="657"/>
      <c r="K22" s="657"/>
      <c r="L22" s="657"/>
      <c r="M22" s="44"/>
      <c r="N22" s="192"/>
      <c r="O22" s="178" t="s">
        <v>32</v>
      </c>
      <c r="P22" s="48"/>
      <c r="Q22" s="228"/>
      <c r="R22" s="228"/>
      <c r="S22" s="181"/>
      <c r="T22" s="181"/>
      <c r="U22" s="181"/>
      <c r="V22" s="189" t="s">
        <v>33</v>
      </c>
      <c r="W22" s="189"/>
      <c r="X22" s="48"/>
      <c r="Y22" s="48"/>
      <c r="Z22" s="48"/>
      <c r="AA22" s="48"/>
      <c r="AB22" s="48"/>
      <c r="AC22" s="48"/>
      <c r="AD22" s="48"/>
      <c r="AE22" s="48"/>
      <c r="AF22" s="48"/>
      <c r="AG22" s="178"/>
      <c r="AH22" s="48"/>
      <c r="AI22" s="44"/>
      <c r="AJ22" s="44"/>
    </row>
    <row r="23" spans="1:36" ht="20.25" customHeight="1">
      <c r="A23" s="187"/>
      <c r="B23" s="187"/>
      <c r="C23" s="188" t="s">
        <v>199</v>
      </c>
      <c r="D23" s="53"/>
      <c r="E23" s="188"/>
      <c r="F23" s="188"/>
      <c r="G23" s="188"/>
      <c r="H23" s="188"/>
      <c r="I23" s="188"/>
      <c r="J23" s="190"/>
      <c r="K23" s="191"/>
      <c r="L23" s="48"/>
      <c r="M23" s="44"/>
      <c r="N23" s="658"/>
      <c r="O23" s="657"/>
      <c r="P23" s="657"/>
      <c r="Q23" s="657"/>
      <c r="R23" s="657"/>
      <c r="S23" s="181"/>
      <c r="T23" s="181"/>
      <c r="U23" s="181"/>
      <c r="V23" s="181"/>
      <c r="W23" s="189"/>
      <c r="X23" s="44"/>
      <c r="Y23" s="44"/>
      <c r="Z23" s="44"/>
      <c r="AA23" s="44"/>
      <c r="AB23" s="44"/>
      <c r="AC23" s="44"/>
      <c r="AD23" s="44"/>
      <c r="AE23" s="44"/>
      <c r="AF23" s="44"/>
      <c r="AG23" s="178"/>
      <c r="AH23" s="44"/>
      <c r="AI23" s="44"/>
      <c r="AJ23" s="44"/>
    </row>
    <row r="24" spans="1:36" ht="18.75" customHeight="1">
      <c r="A24" s="187"/>
      <c r="B24" s="187"/>
      <c r="C24" s="188"/>
      <c r="D24" s="53"/>
      <c r="E24" s="188"/>
      <c r="F24" s="188"/>
      <c r="G24" s="188"/>
      <c r="H24" s="188"/>
      <c r="I24" s="188"/>
      <c r="J24" s="44"/>
      <c r="K24" s="49"/>
      <c r="L24" s="173"/>
      <c r="M24" s="44"/>
      <c r="N24" s="192"/>
      <c r="O24" s="193"/>
      <c r="P24" s="193"/>
      <c r="Q24" s="194"/>
      <c r="R24" s="194"/>
      <c r="S24" s="194"/>
      <c r="T24" s="194"/>
      <c r="U24" s="194"/>
      <c r="V24" s="194"/>
      <c r="W24" s="194"/>
      <c r="X24" s="193"/>
      <c r="Y24" s="193"/>
      <c r="Z24" s="193"/>
      <c r="AA24" s="193"/>
      <c r="AB24" s="193"/>
      <c r="AC24" s="193"/>
      <c r="AD24" s="193"/>
      <c r="AE24" s="193"/>
      <c r="AF24" s="193"/>
      <c r="AG24" s="195"/>
      <c r="AH24" s="44"/>
      <c r="AI24" s="44"/>
      <c r="AJ24" s="44"/>
    </row>
    <row r="25" spans="1:36" ht="18.75" customHeight="1">
      <c r="A25" s="196"/>
      <c r="B25" s="196"/>
      <c r="C25" s="195"/>
      <c r="D25" s="46"/>
      <c r="E25" s="46"/>
      <c r="F25" s="195"/>
      <c r="G25" s="195"/>
      <c r="H25" s="195"/>
      <c r="I25" s="195"/>
      <c r="J25" s="193"/>
      <c r="K25" s="195"/>
      <c r="L25" s="193"/>
      <c r="M25" s="193"/>
      <c r="N25" s="198"/>
      <c r="O25" s="193"/>
      <c r="P25" s="193"/>
      <c r="Q25" s="194"/>
      <c r="R25" s="194"/>
      <c r="S25" s="194"/>
      <c r="T25" s="194"/>
      <c r="U25" s="194"/>
      <c r="V25" s="194"/>
      <c r="W25" s="194"/>
      <c r="X25" s="193"/>
      <c r="Y25" s="193"/>
      <c r="Z25" s="193"/>
      <c r="AA25" s="193"/>
      <c r="AB25" s="193"/>
      <c r="AC25" s="193"/>
      <c r="AD25" s="193"/>
      <c r="AE25" s="193"/>
      <c r="AF25" s="193"/>
      <c r="AG25" s="195"/>
      <c r="AH25" s="193"/>
      <c r="AI25" s="193"/>
      <c r="AJ25" s="193"/>
    </row>
    <row r="26" spans="1:36" ht="18.75" customHeight="1">
      <c r="A26" s="193"/>
      <c r="B26" s="193"/>
      <c r="C26" s="195"/>
      <c r="D26" s="46"/>
      <c r="E26" s="46"/>
      <c r="F26" s="195"/>
      <c r="G26" s="195"/>
      <c r="H26" s="195"/>
      <c r="I26" s="195"/>
      <c r="J26" s="193"/>
      <c r="K26" s="49"/>
      <c r="L26" s="195"/>
      <c r="M26" s="193"/>
      <c r="N26" s="198"/>
      <c r="O26" s="193"/>
      <c r="P26" s="193"/>
      <c r="Q26" s="194"/>
      <c r="R26" s="194"/>
      <c r="S26" s="194"/>
      <c r="T26" s="194"/>
      <c r="U26" s="194"/>
      <c r="V26" s="194"/>
      <c r="W26" s="194"/>
      <c r="X26" s="193"/>
      <c r="Y26" s="193"/>
      <c r="Z26" s="193"/>
      <c r="AA26" s="193"/>
      <c r="AB26" s="193"/>
      <c r="AC26" s="193"/>
      <c r="AD26" s="193"/>
      <c r="AE26" s="193"/>
      <c r="AF26" s="193"/>
      <c r="AG26" s="195"/>
      <c r="AH26" s="193"/>
      <c r="AI26" s="193"/>
      <c r="AJ26" s="193"/>
    </row>
    <row r="27" spans="1:36" ht="32.25" customHeight="1">
      <c r="A27" s="193"/>
      <c r="B27" s="193"/>
      <c r="C27" s="178"/>
      <c r="D27" s="53"/>
      <c r="E27" s="188"/>
      <c r="F27" s="178"/>
      <c r="G27" s="656"/>
      <c r="H27" s="657"/>
      <c r="I27" s="657"/>
      <c r="J27" s="657"/>
      <c r="K27" s="657"/>
      <c r="L27" s="657"/>
      <c r="M27" s="193"/>
      <c r="N27" s="198"/>
      <c r="O27" s="658"/>
      <c r="P27" s="657"/>
      <c r="Q27" s="657"/>
      <c r="R27" s="657"/>
      <c r="S27" s="657"/>
      <c r="T27" s="189"/>
      <c r="U27" s="189"/>
      <c r="V27" s="189"/>
      <c r="W27" s="189"/>
      <c r="X27" s="48"/>
      <c r="Y27" s="48"/>
      <c r="Z27" s="48"/>
      <c r="AA27" s="48"/>
      <c r="AB27" s="48"/>
      <c r="AC27" s="48"/>
      <c r="AD27" s="48"/>
      <c r="AE27" s="48"/>
      <c r="AF27" s="48"/>
      <c r="AG27" s="178"/>
      <c r="AH27" s="193"/>
      <c r="AI27" s="193"/>
      <c r="AJ27" s="193"/>
    </row>
    <row r="28" spans="1:36" ht="20.25" customHeight="1">
      <c r="A28" s="44"/>
      <c r="B28" s="44"/>
      <c r="C28" s="178"/>
      <c r="D28" s="53"/>
      <c r="E28" s="188"/>
      <c r="F28" s="178"/>
      <c r="G28" s="178"/>
      <c r="H28" s="178"/>
      <c r="I28" s="178"/>
      <c r="J28" s="48"/>
      <c r="K28" s="49"/>
      <c r="L28" s="48"/>
      <c r="M28" s="44"/>
      <c r="N28" s="179"/>
      <c r="O28" s="48"/>
      <c r="P28" s="48"/>
      <c r="Q28" s="189"/>
      <c r="R28" s="189"/>
      <c r="S28" s="189"/>
      <c r="T28" s="189"/>
      <c r="U28" s="189"/>
      <c r="V28" s="189"/>
      <c r="W28" s="189"/>
      <c r="X28" s="48"/>
      <c r="Y28" s="48"/>
      <c r="Z28" s="48"/>
      <c r="AA28" s="48"/>
      <c r="AB28" s="48"/>
      <c r="AC28" s="48"/>
      <c r="AD28" s="48"/>
      <c r="AE28" s="48"/>
      <c r="AF28" s="48"/>
      <c r="AG28" s="178"/>
      <c r="AH28" s="44"/>
      <c r="AI28" s="44"/>
      <c r="AJ28" s="44"/>
    </row>
    <row r="29" spans="1:36" ht="20.25" customHeight="1">
      <c r="A29" s="14"/>
      <c r="B29" s="14"/>
      <c r="C29" s="178"/>
      <c r="D29" s="53"/>
      <c r="E29" s="188"/>
      <c r="F29" s="178"/>
      <c r="G29" s="200"/>
      <c r="H29" s="200"/>
      <c r="I29" s="200"/>
      <c r="J29" s="201"/>
      <c r="K29" s="49"/>
      <c r="L29" s="14"/>
      <c r="M29" s="14"/>
      <c r="N29" s="50"/>
      <c r="O29" s="193"/>
      <c r="P29" s="193"/>
      <c r="Q29" s="194"/>
      <c r="R29" s="194"/>
      <c r="S29" s="181"/>
      <c r="T29" s="194"/>
      <c r="U29" s="194"/>
      <c r="V29" s="194"/>
      <c r="W29" s="194"/>
      <c r="X29" s="193"/>
      <c r="Y29" s="193"/>
      <c r="Z29" s="193"/>
      <c r="AA29" s="193"/>
      <c r="AB29" s="193"/>
      <c r="AC29" s="193"/>
      <c r="AD29" s="193"/>
      <c r="AE29" s="193"/>
      <c r="AF29" s="193"/>
      <c r="AG29" s="195"/>
      <c r="AH29" s="14"/>
      <c r="AI29" s="14"/>
      <c r="AJ29" s="14"/>
    </row>
    <row r="30" spans="1:36" ht="18.75" customHeight="1">
      <c r="A30" s="14"/>
      <c r="B30" s="14"/>
      <c r="C30" s="14"/>
      <c r="D30" s="46"/>
      <c r="E30" s="47"/>
      <c r="F30" s="14"/>
      <c r="G30" s="14"/>
      <c r="H30" s="14"/>
      <c r="I30" s="14"/>
      <c r="J30" s="201"/>
      <c r="K30" s="49"/>
      <c r="L30" s="14"/>
      <c r="M30" s="14"/>
      <c r="N30" s="50"/>
      <c r="O30" s="193"/>
      <c r="P30" s="193"/>
      <c r="Q30" s="194"/>
      <c r="R30" s="194"/>
      <c r="S30" s="194"/>
      <c r="T30" s="194"/>
      <c r="U30" s="194"/>
      <c r="V30" s="194"/>
      <c r="W30" s="194"/>
      <c r="X30" s="193"/>
      <c r="Y30" s="193"/>
      <c r="Z30" s="193"/>
      <c r="AA30" s="193"/>
      <c r="AB30" s="193"/>
      <c r="AC30" s="193"/>
      <c r="AD30" s="193"/>
      <c r="AE30" s="193"/>
      <c r="AF30" s="193"/>
      <c r="AG30" s="195"/>
      <c r="AH30" s="14"/>
      <c r="AI30" s="14"/>
      <c r="AJ30" s="14"/>
    </row>
    <row r="31" spans="1:36" ht="18.75" customHeight="1">
      <c r="A31" s="14"/>
      <c r="B31" s="14"/>
      <c r="C31" s="14"/>
      <c r="D31" s="46"/>
      <c r="E31" s="47"/>
      <c r="F31" s="14"/>
      <c r="G31" s="14"/>
      <c r="H31" s="14"/>
      <c r="I31" s="14"/>
      <c r="J31" s="201"/>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c r="A32" s="14"/>
      <c r="B32" s="14"/>
      <c r="C32" s="14"/>
      <c r="D32" s="46"/>
      <c r="E32" s="47"/>
      <c r="F32" s="14"/>
      <c r="G32" s="14"/>
      <c r="H32" s="14"/>
      <c r="I32" s="14"/>
      <c r="J32" s="201"/>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20.25" customHeight="1">
      <c r="A33" s="14"/>
      <c r="B33" s="14"/>
      <c r="C33" s="14"/>
      <c r="D33" s="46"/>
      <c r="E33" s="47"/>
      <c r="F33" s="14"/>
      <c r="G33" s="14"/>
      <c r="H33" s="14"/>
      <c r="I33" s="14"/>
      <c r="J33" s="14"/>
      <c r="K33" s="49"/>
      <c r="L33" s="14"/>
      <c r="M33" s="14"/>
      <c r="N33" s="50"/>
      <c r="O33" s="44"/>
      <c r="P33" s="48"/>
      <c r="Q33" s="181"/>
      <c r="R33" s="189"/>
      <c r="S33" s="189"/>
      <c r="T33" s="189"/>
      <c r="U33" s="189"/>
      <c r="V33" s="189"/>
      <c r="W33" s="189"/>
      <c r="X33" s="48"/>
      <c r="Y33" s="48"/>
      <c r="Z33" s="48"/>
      <c r="AA33" s="48"/>
      <c r="AB33" s="48"/>
      <c r="AC33" s="48"/>
      <c r="AD33" s="48"/>
      <c r="AE33" s="48"/>
      <c r="AF33" s="48"/>
      <c r="AG33" s="178"/>
      <c r="AH33" s="14"/>
      <c r="AI33" s="14"/>
      <c r="AJ33" s="14"/>
    </row>
    <row r="34" spans="1:36" ht="18.75" customHeight="1">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G27:L27"/>
    <mergeCell ref="N5:N8"/>
    <mergeCell ref="O5:Q5"/>
    <mergeCell ref="N23:R23"/>
    <mergeCell ref="O27:S27"/>
    <mergeCell ref="R5:U5"/>
    <mergeCell ref="I5:I8"/>
    <mergeCell ref="J5:J8"/>
    <mergeCell ref="K5:K8"/>
    <mergeCell ref="L5:L8"/>
    <mergeCell ref="G22:L22"/>
    <mergeCell ref="A1:AG2"/>
    <mergeCell ref="A3:AG3"/>
    <mergeCell ref="A5:A8"/>
    <mergeCell ref="B5:B8"/>
    <mergeCell ref="E5:E8"/>
    <mergeCell ref="F5:H7"/>
    <mergeCell ref="M6:M7"/>
    <mergeCell ref="V5:Y5"/>
    <mergeCell ref="Z5:AB5"/>
    <mergeCell ref="AC5:AF9"/>
    <mergeCell ref="AG5:AG9"/>
    <mergeCell ref="C5:C8"/>
    <mergeCell ref="A9:C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2.625" defaultRowHeight="15" customHeight="1"/>
  <cols>
    <col min="1" max="26" width="8"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XL4Poppy</vt:lpstr>
      <vt:lpstr>kehoach (2)</vt:lpstr>
      <vt:lpstr>foxz</vt:lpstr>
      <vt:lpstr>kehoach  (2)</vt:lpstr>
      <vt:lpstr>kehoach </vt:lpstr>
      <vt:lpstr>kehoach 21-22 (2)</vt:lpstr>
      <vt:lpstr>TKB</vt:lpstr>
      <vt:lpstr>kehoach (BS)</vt:lpstr>
      <vt:lpstr>Sheet2</vt:lpstr>
      <vt:lpstr>TKB (BS)</vt:lpstr>
      <vt:lpstr>Tạm</vt:lpstr>
      <vt:lpstr>TKB (BS) (2)</vt:lpstr>
      <vt:lpstr>Thời khóa biểu chi tiết</vt:lpstr>
      <vt:lpstr>_Builtin0</vt:lpstr>
      <vt:lpstr>Bust</vt:lpstr>
      <vt:lpstr>Continue</vt:lpstr>
      <vt:lpstr>Documents_array</vt:lpstr>
      <vt:lpstr>Hello</vt:lpstr>
      <vt:lpstr>MakeIt</vt:lpstr>
      <vt:lpstr>Morning</vt:lpstr>
      <vt:lpstr>Poppy</vt:lpstr>
      <vt:lpstr>'kehoach '!Print_Area</vt:lpstr>
      <vt:lpstr>'kehoach  (2)'!Print_Area</vt:lpstr>
      <vt:lpstr>'Thời khóa biểu chi tiết'!Print_Area</vt:lpstr>
      <vt:lpstr>'Thời khóa biểu chi tiết'!Print_Titles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PC</cp:lastModifiedBy>
  <cp:lastPrinted>2023-03-09T06:42:18Z</cp:lastPrinted>
  <dcterms:created xsi:type="dcterms:W3CDTF">2014-06-13T07:25:59Z</dcterms:created>
  <dcterms:modified xsi:type="dcterms:W3CDTF">2023-03-09T06:44:57Z</dcterms:modified>
</cp:coreProperties>
</file>